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380" windowHeight="12750" tabRatio="631" activeTab="16"/>
  </bookViews>
  <sheets>
    <sheet name="2008" sheetId="1" r:id="rId1"/>
    <sheet name="2007" sheetId="2" r:id="rId2"/>
    <sheet name="2006" sheetId="3" r:id="rId3"/>
    <sheet name="2005" sheetId="4" r:id="rId4"/>
    <sheet name="2004" sheetId="5" r:id="rId5"/>
    <sheet name="2003" sheetId="6" r:id="rId6"/>
    <sheet name="2002" sheetId="7" r:id="rId7"/>
    <sheet name="2001" sheetId="8" r:id="rId8"/>
    <sheet name="2000" sheetId="9" r:id="rId9"/>
    <sheet name="1999" sheetId="10" r:id="rId10"/>
    <sheet name="1998" sheetId="11" r:id="rId11"/>
    <sheet name="1997" sheetId="12" r:id="rId12"/>
    <sheet name="1996" sheetId="13" r:id="rId13"/>
    <sheet name="1995" sheetId="14" r:id="rId14"/>
    <sheet name="1994" sheetId="15" r:id="rId15"/>
    <sheet name="1993" sheetId="16" r:id="rId16"/>
    <sheet name="ByYear" sheetId="17" r:id="rId17"/>
    <sheet name="Top20" sheetId="18" state="hidden" r:id="rId18"/>
    <sheet name="Races" sheetId="19" state="hidden" r:id="rId19"/>
    <sheet name="CleverBits" sheetId="20" state="hidden" r:id="rId20"/>
    <sheet name="Top20WS" sheetId="21" state="hidden" r:id="rId21"/>
    <sheet name="NamesCheck" sheetId="22" state="hidden" r:id="rId22"/>
    <sheet name="Muckabout" sheetId="23" state="hidden" r:id="rId23"/>
  </sheets>
  <definedNames>
    <definedName name="CRITERIA" localSheetId="15">'1993'!#REF!</definedName>
    <definedName name="EXTRACT" localSheetId="15">'1993'!#REF!</definedName>
  </definedNames>
  <calcPr fullCalcOnLoad="1"/>
</workbook>
</file>

<file path=xl/sharedStrings.xml><?xml version="1.0" encoding="utf-8"?>
<sst xmlns="http://schemas.openxmlformats.org/spreadsheetml/2006/main" count="3894" uniqueCount="277">
  <si>
    <t>Name</t>
  </si>
  <si>
    <t>Sex</t>
  </si>
  <si>
    <t>10k</t>
  </si>
  <si>
    <t>10m</t>
  </si>
  <si>
    <t>Total</t>
  </si>
  <si>
    <t>Lyall, G</t>
  </si>
  <si>
    <t>Howe, D</t>
  </si>
  <si>
    <t>Derrick, M</t>
  </si>
  <si>
    <t>Smith, S</t>
  </si>
  <si>
    <t>Davis, M</t>
  </si>
  <si>
    <t>Fry, G</t>
  </si>
  <si>
    <t>Tapp, R</t>
  </si>
  <si>
    <t>Watson, D</t>
  </si>
  <si>
    <t>Thompson, D</t>
  </si>
  <si>
    <t>Rickard, B</t>
  </si>
  <si>
    <t>Parkes, J</t>
  </si>
  <si>
    <t>Holdham, P</t>
  </si>
  <si>
    <t>Fortnam, S</t>
  </si>
  <si>
    <t>Sholl, W</t>
  </si>
  <si>
    <t>Brooke, B</t>
  </si>
  <si>
    <t>Jefferies, B</t>
  </si>
  <si>
    <t>Dalziel, B</t>
  </si>
  <si>
    <t>Edwards, C</t>
  </si>
  <si>
    <t>Davis, A</t>
  </si>
  <si>
    <t>Kenward, C</t>
  </si>
  <si>
    <t>Rhodes, E</t>
  </si>
  <si>
    <t>m</t>
  </si>
  <si>
    <t>f</t>
  </si>
  <si>
    <t>Brighton</t>
  </si>
  <si>
    <t>Worthing</t>
  </si>
  <si>
    <t>Murhpy, D</t>
  </si>
  <si>
    <t>Cook, B</t>
  </si>
  <si>
    <t>Walker, D</t>
  </si>
  <si>
    <t>Beard, V</t>
  </si>
  <si>
    <t>Cook, T</t>
  </si>
  <si>
    <t>Barton, G</t>
  </si>
  <si>
    <t>Armitage, M</t>
  </si>
  <si>
    <t>Horn, S</t>
  </si>
  <si>
    <t>Dalziel, D</t>
  </si>
  <si>
    <t>Ashdown, G</t>
  </si>
  <si>
    <t>Lissamore, J</t>
  </si>
  <si>
    <t>Cornish, B</t>
  </si>
  <si>
    <t>Humphreys, S</t>
  </si>
  <si>
    <t>Bale, M</t>
  </si>
  <si>
    <t>Murphy, D</t>
  </si>
  <si>
    <t>Denyer, J</t>
  </si>
  <si>
    <t>?</t>
  </si>
  <si>
    <t>Gill, J</t>
  </si>
  <si>
    <t>Young-Martos, F</t>
  </si>
  <si>
    <t>Fortnum, S</t>
  </si>
  <si>
    <t>Manton, D</t>
  </si>
  <si>
    <t>Purchase, R</t>
  </si>
  <si>
    <t>Great SR</t>
  </si>
  <si>
    <t>Barns Green</t>
  </si>
  <si>
    <t>Cobby, D</t>
  </si>
  <si>
    <t>Griffin, B</t>
  </si>
  <si>
    <t>Cooper, I</t>
  </si>
  <si>
    <t>Truran, J</t>
  </si>
  <si>
    <t>Shiel, S</t>
  </si>
  <si>
    <t>Smith, R</t>
  </si>
  <si>
    <t>Banfield, J</t>
  </si>
  <si>
    <t>Huggett, B</t>
  </si>
  <si>
    <t>Robins, L</t>
  </si>
  <si>
    <t>Terry, B</t>
  </si>
  <si>
    <t>Burholt, M</t>
  </si>
  <si>
    <t>Pawlowski, K</t>
  </si>
  <si>
    <t>Greene, M</t>
  </si>
  <si>
    <t>Brooke, E</t>
  </si>
  <si>
    <t>Hunter, S</t>
  </si>
  <si>
    <t>Williams, H</t>
  </si>
  <si>
    <t>Underwood, G</t>
  </si>
  <si>
    <t>Crowb</t>
  </si>
  <si>
    <t>James, H</t>
  </si>
  <si>
    <t>Johnson, C</t>
  </si>
  <si>
    <t>Lower, T</t>
  </si>
  <si>
    <t>Redsell, H</t>
  </si>
  <si>
    <t>Thompson. D</t>
  </si>
  <si>
    <t>Carter, A</t>
  </si>
  <si>
    <t>Rix, J</t>
  </si>
  <si>
    <t>Bryan,T</t>
  </si>
  <si>
    <t>Rea, M</t>
  </si>
  <si>
    <t>Telling, N</t>
  </si>
  <si>
    <t>Hughes, B</t>
  </si>
  <si>
    <t>Cornwall, J</t>
  </si>
  <si>
    <t>Denyer, M</t>
  </si>
  <si>
    <t>Hailsham</t>
  </si>
  <si>
    <t>Bates, R</t>
  </si>
  <si>
    <t>Bryan, T</t>
  </si>
  <si>
    <t>Church, S</t>
  </si>
  <si>
    <t>Bennett, A</t>
  </si>
  <si>
    <t>Barlow, K</t>
  </si>
  <si>
    <t>Hemsworth, M</t>
  </si>
  <si>
    <t>Stodart, S</t>
  </si>
  <si>
    <t>Morgan, A</t>
  </si>
  <si>
    <t>Heath, J</t>
  </si>
  <si>
    <t>East, M</t>
  </si>
  <si>
    <t>Firmin, B</t>
  </si>
  <si>
    <t>Essex, J</t>
  </si>
  <si>
    <t>Barton, N</t>
  </si>
  <si>
    <t>Bould, C</t>
  </si>
  <si>
    <t>McLoughlin, M</t>
  </si>
  <si>
    <t>Hargrave, P</t>
  </si>
  <si>
    <t>Carter, N</t>
  </si>
  <si>
    <t>Robertson, A</t>
  </si>
  <si>
    <t>Braid, D</t>
  </si>
  <si>
    <t>Purchase, P</t>
  </si>
  <si>
    <t>Humphries, J</t>
  </si>
  <si>
    <t>Palmer, P</t>
  </si>
  <si>
    <t>Prentice, S</t>
  </si>
  <si>
    <t>Herbert, O</t>
  </si>
  <si>
    <t>Franzel, C</t>
  </si>
  <si>
    <t>Oakley, C</t>
  </si>
  <si>
    <t>Hannay, S</t>
  </si>
  <si>
    <t>Wescott, S</t>
  </si>
  <si>
    <t>Hannay, K</t>
  </si>
  <si>
    <t>Grover, S</t>
  </si>
  <si>
    <t>Newton, A</t>
  </si>
  <si>
    <t>Sykes, M</t>
  </si>
  <si>
    <t>Evans, D</t>
  </si>
  <si>
    <t>Rieley, L</t>
  </si>
  <si>
    <t>Burke, T</t>
  </si>
  <si>
    <t>Watts, R</t>
  </si>
  <si>
    <t>Popkin, T</t>
  </si>
  <si>
    <t>Pitt, Maresa</t>
  </si>
  <si>
    <t>Hills, L</t>
  </si>
  <si>
    <t>Newcombe, H</t>
  </si>
  <si>
    <t>Ward, N</t>
  </si>
  <si>
    <t>Goodwin, B</t>
  </si>
  <si>
    <t>Johnson, M</t>
  </si>
  <si>
    <t>Tibbott, C</t>
  </si>
  <si>
    <t>Newick</t>
  </si>
  <si>
    <t>Delbridge, M</t>
  </si>
  <si>
    <t>Pitt, M</t>
  </si>
  <si>
    <t>Hargarve, P</t>
  </si>
  <si>
    <t>Essex, M</t>
  </si>
  <si>
    <t>Peel, D</t>
  </si>
  <si>
    <t>Best, S</t>
  </si>
  <si>
    <t>Ratcliffe, M</t>
  </si>
  <si>
    <t>Bullimore, H</t>
  </si>
  <si>
    <t>Woodrow, A</t>
  </si>
  <si>
    <t>Woodrow, R</t>
  </si>
  <si>
    <t>Poulton, B</t>
  </si>
  <si>
    <t>Hollamby, M</t>
  </si>
  <si>
    <t>Haynes, R</t>
  </si>
  <si>
    <t>Christmas, S</t>
  </si>
  <si>
    <t>Waters, J</t>
  </si>
  <si>
    <t>Barker, D</t>
  </si>
  <si>
    <t>Lo, K</t>
  </si>
  <si>
    <t>Bones, C</t>
  </si>
  <si>
    <t>Raheem, S</t>
  </si>
  <si>
    <t>Poulter, B</t>
  </si>
  <si>
    <t>Broderick, M</t>
  </si>
  <si>
    <t>Surawy, A</t>
  </si>
  <si>
    <t>Bright, N</t>
  </si>
  <si>
    <t>Taub, R</t>
  </si>
  <si>
    <t>Jones, A</t>
  </si>
  <si>
    <t>Soper, A</t>
  </si>
  <si>
    <t>Peers, R</t>
  </si>
  <si>
    <t>Field, C</t>
  </si>
  <si>
    <t>Will, S</t>
  </si>
  <si>
    <t>Pascoe, J</t>
  </si>
  <si>
    <t>Sinnett, T</t>
  </si>
  <si>
    <t>Bruton, R</t>
  </si>
  <si>
    <t>Sinnett, A</t>
  </si>
  <si>
    <t>Prentice, R</t>
  </si>
  <si>
    <t>Winterbottom, L</t>
  </si>
  <si>
    <t>Smith, K</t>
  </si>
  <si>
    <t>Faria, J</t>
  </si>
  <si>
    <t>Biggs, A</t>
  </si>
  <si>
    <t>Waite, C</t>
  </si>
  <si>
    <t>Robinson, S</t>
  </si>
  <si>
    <t>Lewes</t>
  </si>
  <si>
    <t>Hardaway, P</t>
  </si>
  <si>
    <t>Rea, P</t>
  </si>
  <si>
    <t>Hart, G</t>
  </si>
  <si>
    <t>Wintergold, L</t>
  </si>
  <si>
    <t>Williams, S</t>
  </si>
  <si>
    <t>Fletcher, M</t>
  </si>
  <si>
    <t>half m</t>
  </si>
  <si>
    <t>Haynes, Richard</t>
  </si>
  <si>
    <t>Lo, Kim</t>
  </si>
  <si>
    <t>Soper, Amanda</t>
  </si>
  <si>
    <t>Armitage, Mark</t>
  </si>
  <si>
    <t>Sykes, Mark</t>
  </si>
  <si>
    <t>Peel, Dave</t>
  </si>
  <si>
    <t>Horn, Steve</t>
  </si>
  <si>
    <t>Scholes, Michael</t>
  </si>
  <si>
    <t>Rea, Penny</t>
  </si>
  <si>
    <t>Hicks, Tim</t>
  </si>
  <si>
    <t>Biggs, Andrew</t>
  </si>
  <si>
    <t>Winborn, Maureen</t>
  </si>
  <si>
    <t>Johnson, Colin</t>
  </si>
  <si>
    <t>Popkin, Tim</t>
  </si>
  <si>
    <t>Sinnett, Ann</t>
  </si>
  <si>
    <t>Hemsworth, Marion</t>
  </si>
  <si>
    <t>Humphries, John</t>
  </si>
  <si>
    <t>Lyall, Graham</t>
  </si>
  <si>
    <t>Hollamby, Margaret</t>
  </si>
  <si>
    <t>Bryan, Terry</t>
  </si>
  <si>
    <t>Purchase, Rupert</t>
  </si>
  <si>
    <t>Hart, Graham</t>
  </si>
  <si>
    <t>McMorris, Jessica</t>
  </si>
  <si>
    <t>Rix, John</t>
  </si>
  <si>
    <t>Hepburn, Eric</t>
  </si>
  <si>
    <t>Hughes, Robert</t>
  </si>
  <si>
    <t>Caswell, Ema</t>
  </si>
  <si>
    <t>Barton, Neal</t>
  </si>
  <si>
    <t>Banfield, Jan</t>
  </si>
  <si>
    <t>Parkinson, Clare</t>
  </si>
  <si>
    <t>Williams, Shirley</t>
  </si>
  <si>
    <t>Curtis, Brigid</t>
  </si>
  <si>
    <t>Winborn, M</t>
  </si>
  <si>
    <t>Cherriman, J</t>
  </si>
  <si>
    <t>Ingram, G</t>
  </si>
  <si>
    <t>D2</t>
  </si>
  <si>
    <t>E2</t>
  </si>
  <si>
    <t>F2</t>
  </si>
  <si>
    <t>M7</t>
  </si>
  <si>
    <t>L7</t>
  </si>
  <si>
    <t>Mens 10k</t>
  </si>
  <si>
    <t>Ladies 10k</t>
  </si>
  <si>
    <t>M8</t>
  </si>
  <si>
    <t>L8</t>
  </si>
  <si>
    <t>M10</t>
  </si>
  <si>
    <t>L10</t>
  </si>
  <si>
    <t>M11</t>
  </si>
  <si>
    <t>L11</t>
  </si>
  <si>
    <t>M14</t>
  </si>
  <si>
    <t>L14</t>
  </si>
  <si>
    <t>Mens 10 mile</t>
  </si>
  <si>
    <t>Ladies 10 mile</t>
  </si>
  <si>
    <t>Mens Bill Page</t>
  </si>
  <si>
    <t>Ladies Bill Page</t>
  </si>
  <si>
    <t>M13</t>
  </si>
  <si>
    <t>L13</t>
  </si>
  <si>
    <t>M17</t>
  </si>
  <si>
    <t>L17</t>
  </si>
  <si>
    <t>M16</t>
  </si>
  <si>
    <t>L16</t>
  </si>
  <si>
    <t>Venue</t>
  </si>
  <si>
    <t>Races</t>
  </si>
  <si>
    <t>ByYear</t>
  </si>
  <si>
    <t>1993, 1994, 1995, ...</t>
  </si>
  <si>
    <t>Function</t>
  </si>
  <si>
    <t>INDIRECT()</t>
  </si>
  <si>
    <t>DMAX()</t>
  </si>
  <si>
    <t>Sheet Name(s)</t>
  </si>
  <si>
    <t>Mens half marathon</t>
  </si>
  <si>
    <t>Ladies half marathon</t>
  </si>
  <si>
    <t>Race Venues by Year</t>
  </si>
  <si>
    <t>Yr</t>
  </si>
  <si>
    <t>OrigPos</t>
  </si>
  <si>
    <t>Men</t>
  </si>
  <si>
    <t>Ladies</t>
  </si>
  <si>
    <t>NB: No 10 mile event was run in 1997 &amp; 2002.  A 10k race was substituted to give three events for Bill Page Award purposes</t>
  </si>
  <si>
    <t>Diff</t>
  </si>
  <si>
    <t>Average</t>
  </si>
  <si>
    <t>10k Road Race Champion</t>
  </si>
  <si>
    <t>10 mile Road Race Champion</t>
  </si>
  <si>
    <t>Half Marathon Road Race Champion</t>
  </si>
  <si>
    <t>Bill Page Champion</t>
  </si>
  <si>
    <t>Pts</t>
  </si>
  <si>
    <t>10k - Top 20 Performances</t>
  </si>
  <si>
    <t>10 mile - Top 20 Performances</t>
  </si>
  <si>
    <t>Half Marathon - Top 20 Performances</t>
  </si>
  <si>
    <t>Total Bill Page Points - Top 20 Performances</t>
  </si>
  <si>
    <t>Bicknell, Carl</t>
  </si>
  <si>
    <t>Cobbett, Peter</t>
  </si>
  <si>
    <t>Davies, Mark</t>
  </si>
  <si>
    <t>Day, Deborah</t>
  </si>
  <si>
    <t>Jones, Michelle</t>
  </si>
  <si>
    <t>Mullen, Russell</t>
  </si>
  <si>
    <t>Payne, Phil</t>
  </si>
  <si>
    <t>Russell, Jason</t>
  </si>
  <si>
    <t>Suter, Richard</t>
  </si>
  <si>
    <t>Toomey, Louise</t>
  </si>
  <si>
    <r>
      <t xml:space="preserve">For years up to and including 2008 three specific events were nominated each year for the Bill Page Award.  For years 2009 and onwards the Award was based on a  runner's three best scores in any SGP race, at least one of which had to be 10 miles or longer.  </t>
    </r>
    <r>
      <rPr>
        <b/>
        <i/>
        <sz val="11"/>
        <color indexed="10"/>
        <rFont val="Calibri"/>
        <family val="2"/>
      </rPr>
      <t>The above table, therefore, only includes performances up to and including 2008 and is now frozen for all time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</si>
</sst>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B2B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64" fontId="41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0" fillId="33" borderId="0" xfId="0" applyFont="1" applyFill="1" applyAlignment="1">
      <alignment horizontal="right"/>
    </xf>
    <xf numFmtId="164" fontId="21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2" fontId="4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1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 quotePrefix="1">
      <alignment horizontal="center"/>
    </xf>
    <xf numFmtId="0" fontId="42" fillId="0" borderId="0" xfId="0" applyFont="1" applyFill="1" applyAlignment="1" quotePrefix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14" xfId="0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2" fontId="0" fillId="0" borderId="15" xfId="0" applyNumberFormat="1" applyBorder="1" applyAlignment="1" quotePrefix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 quotePrefix="1">
      <alignment horizontal="left"/>
    </xf>
    <xf numFmtId="0" fontId="0" fillId="0" borderId="20" xfId="0" applyBorder="1" applyAlignment="1" quotePrefix="1">
      <alignment horizontal="left"/>
    </xf>
    <xf numFmtId="2" fontId="0" fillId="0" borderId="21" xfId="0" applyNumberFormat="1" applyBorder="1" applyAlignment="1" quotePrefix="1">
      <alignment horizontal="left"/>
    </xf>
    <xf numFmtId="0" fontId="0" fillId="0" borderId="20" xfId="0" applyBorder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40" fillId="0" borderId="0" xfId="0" applyFont="1" applyAlignment="1">
      <alignment/>
    </xf>
    <xf numFmtId="0" fontId="0" fillId="34" borderId="0" xfId="0" applyFont="1" applyFill="1" applyAlignment="1">
      <alignment horizontal="center"/>
    </xf>
    <xf numFmtId="2" fontId="0" fillId="34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Border="1" applyAlignment="1">
      <alignment horizontal="center"/>
    </xf>
    <xf numFmtId="0" fontId="42" fillId="0" borderId="15" xfId="0" applyFont="1" applyFill="1" applyBorder="1" applyAlignment="1" quotePrefix="1">
      <alignment horizontal="center"/>
    </xf>
    <xf numFmtId="0" fontId="43" fillId="0" borderId="22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0" fillId="0" borderId="23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" fillId="0" borderId="0" xfId="0" applyFont="1" applyAlignment="1" quotePrefix="1">
      <alignment/>
    </xf>
    <xf numFmtId="0" fontId="0" fillId="0" borderId="0" xfId="0" applyFill="1" applyAlignment="1" quotePrefix="1">
      <alignment horizontal="center"/>
    </xf>
    <xf numFmtId="164" fontId="40" fillId="0" borderId="0" xfId="0" applyNumberFormat="1" applyFont="1" applyAlignment="1">
      <alignment/>
    </xf>
    <xf numFmtId="0" fontId="44" fillId="0" borderId="0" xfId="0" applyFont="1" applyBorder="1" applyAlignment="1">
      <alignment wrapText="1"/>
    </xf>
    <xf numFmtId="0" fontId="40" fillId="0" borderId="22" xfId="0" applyFont="1" applyFill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7" xfId="0" applyNumberForma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0" fillId="0" borderId="24" xfId="0" applyNumberFormat="1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40" fillId="0" borderId="24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2" fontId="0" fillId="0" borderId="21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40" fillId="0" borderId="0" xfId="0" applyNumberFormat="1" applyFont="1" applyAlignment="1">
      <alignment horizontal="right"/>
    </xf>
    <xf numFmtId="2" fontId="4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0" fontId="44" fillId="0" borderId="28" xfId="0" applyFont="1" applyBorder="1" applyAlignment="1">
      <alignment wrapText="1"/>
    </xf>
    <xf numFmtId="0" fontId="44" fillId="0" borderId="29" xfId="0" applyFont="1" applyBorder="1" applyAlignment="1">
      <alignment wrapText="1"/>
    </xf>
    <xf numFmtId="0" fontId="44" fillId="0" borderId="30" xfId="0" applyFont="1" applyBorder="1" applyAlignment="1">
      <alignment wrapText="1"/>
    </xf>
    <xf numFmtId="0" fontId="44" fillId="0" borderId="31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32" xfId="0" applyFont="1" applyBorder="1" applyAlignment="1">
      <alignment wrapText="1"/>
    </xf>
    <xf numFmtId="0" fontId="44" fillId="0" borderId="33" xfId="0" applyFont="1" applyBorder="1" applyAlignment="1">
      <alignment wrapText="1"/>
    </xf>
    <xf numFmtId="0" fontId="44" fillId="0" borderId="20" xfId="0" applyFont="1" applyBorder="1" applyAlignment="1">
      <alignment wrapText="1"/>
    </xf>
    <xf numFmtId="0" fontId="44" fillId="0" borderId="34" xfId="0" applyFont="1" applyBorder="1" applyAlignment="1">
      <alignment wrapText="1"/>
    </xf>
    <xf numFmtId="0" fontId="40" fillId="0" borderId="23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4" fillId="0" borderId="28" xfId="0" applyFont="1" applyBorder="1" applyAlignment="1">
      <alignment horizontal="left" wrapText="1"/>
    </xf>
    <xf numFmtId="0" fontId="44" fillId="0" borderId="29" xfId="0" applyFont="1" applyBorder="1" applyAlignment="1">
      <alignment horizontal="left" wrapText="1"/>
    </xf>
    <xf numFmtId="0" fontId="44" fillId="0" borderId="30" xfId="0" applyFont="1" applyBorder="1" applyAlignment="1">
      <alignment horizontal="left" wrapText="1"/>
    </xf>
    <xf numFmtId="0" fontId="44" fillId="0" borderId="31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4" fillId="0" borderId="32" xfId="0" applyFont="1" applyBorder="1" applyAlignment="1">
      <alignment horizontal="left" wrapText="1"/>
    </xf>
    <xf numFmtId="0" fontId="44" fillId="0" borderId="33" xfId="0" applyFont="1" applyBorder="1" applyAlignment="1">
      <alignment horizontal="left" wrapText="1"/>
    </xf>
    <xf numFmtId="0" fontId="44" fillId="0" borderId="20" xfId="0" applyFont="1" applyBorder="1" applyAlignment="1">
      <alignment horizontal="left" wrapText="1"/>
    </xf>
    <xf numFmtId="0" fontId="44" fillId="0" borderId="34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0" fontId="44" fillId="0" borderId="29" xfId="0" applyFont="1" applyBorder="1" applyAlignment="1">
      <alignment horizontal="center" wrapText="1"/>
    </xf>
    <xf numFmtId="0" fontId="44" fillId="0" borderId="30" xfId="0" applyFont="1" applyBorder="1" applyAlignment="1">
      <alignment horizontal="center" wrapText="1"/>
    </xf>
    <xf numFmtId="0" fontId="44" fillId="0" borderId="31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32" xfId="0" applyFont="1" applyBorder="1" applyAlignment="1">
      <alignment horizontal="center" wrapText="1"/>
    </xf>
    <xf numFmtId="0" fontId="44" fillId="0" borderId="33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4" fillId="0" borderId="3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.00390625" style="0" customWidth="1"/>
    <col min="2" max="2" width="15.57421875" style="0" customWidth="1"/>
    <col min="3" max="3" width="6.28125" style="2" customWidth="1"/>
    <col min="6" max="6" width="11.57421875" style="0" customWidth="1"/>
    <col min="9" max="9" width="9.28125" style="0" customWidth="1"/>
    <col min="10" max="10" width="5.140625" style="0" customWidth="1"/>
    <col min="11" max="11" width="19.140625" style="0" customWidth="1"/>
    <col min="12" max="12" width="7.8515625" style="13" customWidth="1"/>
    <col min="13" max="13" width="17.57421875" style="0" customWidth="1"/>
    <col min="14" max="14" width="6.140625" style="0" customWidth="1"/>
  </cols>
  <sheetData>
    <row r="1" spans="1:12" ht="15.75">
      <c r="A1" s="109" t="str">
        <f ca="1">"Haywards Heath Harriers Road Race Championships "&amp;RIGHT(CELL("FILENAME",A2),LEN(CELL("FILENAME",A2))-SEARCH("]",CELL("FILENAME",A2),1))</f>
        <v>Haywards Heath Harriers Road Race Championships 2008</v>
      </c>
      <c r="B1" s="109"/>
      <c r="C1" s="109"/>
      <c r="D1" s="109"/>
      <c r="E1" s="109"/>
      <c r="F1" s="109"/>
      <c r="G1" s="109"/>
      <c r="H1" s="109"/>
      <c r="L1" s="26"/>
    </row>
    <row r="2" spans="4:12" ht="15">
      <c r="D2" s="1" t="s">
        <v>130</v>
      </c>
      <c r="E2" s="1" t="s">
        <v>171</v>
      </c>
      <c r="F2" s="1" t="s">
        <v>53</v>
      </c>
      <c r="L2" s="26"/>
    </row>
    <row r="3" spans="2:12" ht="15">
      <c r="B3" s="8" t="s">
        <v>0</v>
      </c>
      <c r="C3" s="1" t="s">
        <v>1</v>
      </c>
      <c r="D3" s="7" t="s">
        <v>2</v>
      </c>
      <c r="E3" s="11" t="s">
        <v>3</v>
      </c>
      <c r="F3" s="7" t="s">
        <v>178</v>
      </c>
      <c r="G3" s="7" t="s">
        <v>4</v>
      </c>
      <c r="K3" s="50"/>
      <c r="L3" s="51"/>
    </row>
    <row r="4" spans="2:12" ht="15.75" thickBot="1">
      <c r="B4" s="4" t="s">
        <v>5</v>
      </c>
      <c r="C4" s="5" t="s">
        <v>26</v>
      </c>
      <c r="D4" s="12">
        <v>75.67</v>
      </c>
      <c r="E4" s="12">
        <v>65.7</v>
      </c>
      <c r="F4" s="12">
        <v>76.69</v>
      </c>
      <c r="G4" s="13">
        <f>+SUM(D4:F4)</f>
        <v>218.06</v>
      </c>
      <c r="K4" s="50"/>
      <c r="L4" s="51"/>
    </row>
    <row r="5" spans="2:14" ht="15">
      <c r="B5" s="4" t="s">
        <v>143</v>
      </c>
      <c r="C5" s="5" t="s">
        <v>26</v>
      </c>
      <c r="D5" s="12">
        <v>72.61</v>
      </c>
      <c r="E5" s="12">
        <v>64.02</v>
      </c>
      <c r="F5" s="12">
        <v>72.96</v>
      </c>
      <c r="G5" s="13">
        <f aca="true" t="shared" si="0" ref="G5:G50">+SUM(D5:F5)</f>
        <v>209.58999999999997</v>
      </c>
      <c r="J5" s="19"/>
      <c r="K5" s="20"/>
      <c r="L5" s="27"/>
      <c r="M5" s="20"/>
      <c r="N5" s="21"/>
    </row>
    <row r="6" spans="2:18" ht="15.75">
      <c r="B6" s="4" t="s">
        <v>80</v>
      </c>
      <c r="C6" s="5" t="s">
        <v>27</v>
      </c>
      <c r="D6" s="12">
        <v>72.12</v>
      </c>
      <c r="E6" s="12">
        <v>61.82</v>
      </c>
      <c r="F6" s="12">
        <v>71.55</v>
      </c>
      <c r="G6" s="13">
        <f t="shared" si="0"/>
        <v>205.49</v>
      </c>
      <c r="J6" s="22"/>
      <c r="K6" s="110" t="str">
        <f ca="1">+"Road Race Awards - "&amp;RIGHT(CELL("FILENAME",A2),LEN(CELL("FILENAME",A2))-SEARCH("]",CELL("FILENAME",A2),1))</f>
        <v>Road Race Awards - 2008</v>
      </c>
      <c r="L6" s="110"/>
      <c r="M6" s="110"/>
      <c r="N6" s="53"/>
      <c r="O6" s="33"/>
      <c r="P6" s="33"/>
      <c r="Q6" s="33"/>
      <c r="R6" s="33"/>
    </row>
    <row r="7" spans="2:14" ht="15">
      <c r="B7" s="4" t="s">
        <v>163</v>
      </c>
      <c r="C7" s="5" t="s">
        <v>27</v>
      </c>
      <c r="D7" s="12">
        <v>81.25</v>
      </c>
      <c r="E7" s="12"/>
      <c r="F7" s="12">
        <v>82.44</v>
      </c>
      <c r="G7" s="13">
        <f t="shared" si="0"/>
        <v>163.69</v>
      </c>
      <c r="J7" s="22"/>
      <c r="K7" s="17" t="s">
        <v>219</v>
      </c>
      <c r="L7" s="28">
        <f>DMAX(B$3:G$50,"10k",CleverBits!E$9:E$10)</f>
        <v>75.67</v>
      </c>
      <c r="M7" s="17" t="str">
        <f>+INDEX(B$4:B$50,MATCH(L7,D$4:D$50,0),1)</f>
        <v>Lyall, G</v>
      </c>
      <c r="N7" s="23"/>
    </row>
    <row r="8" spans="2:14" ht="15">
      <c r="B8" s="4" t="s">
        <v>142</v>
      </c>
      <c r="C8" s="5" t="s">
        <v>27</v>
      </c>
      <c r="D8" s="12"/>
      <c r="E8" s="12">
        <v>68.9</v>
      </c>
      <c r="F8" s="12">
        <v>75.69</v>
      </c>
      <c r="G8" s="13">
        <f t="shared" si="0"/>
        <v>144.59</v>
      </c>
      <c r="J8" s="22"/>
      <c r="K8" s="17" t="s">
        <v>220</v>
      </c>
      <c r="L8" s="28">
        <f>DMAX(B$3:G$50,"10k",CleverBits!F$9:F$10)</f>
        <v>81.25</v>
      </c>
      <c r="M8" s="17" t="str">
        <f>+INDEX(B$4:B$50,MATCH(L8,D$4:D$50,0),1)</f>
        <v>Sinnett, A</v>
      </c>
      <c r="N8" s="23"/>
    </row>
    <row r="9" spans="2:14" ht="15">
      <c r="B9" s="4" t="s">
        <v>132</v>
      </c>
      <c r="C9" s="5" t="s">
        <v>27</v>
      </c>
      <c r="D9" s="12">
        <v>65.59</v>
      </c>
      <c r="E9" s="12"/>
      <c r="F9" s="12">
        <v>69.65</v>
      </c>
      <c r="G9" s="13">
        <f t="shared" si="0"/>
        <v>135.24</v>
      </c>
      <c r="J9" s="22"/>
      <c r="K9" s="17"/>
      <c r="L9" s="28"/>
      <c r="M9" s="17"/>
      <c r="N9" s="23"/>
    </row>
    <row r="10" spans="2:14" ht="15">
      <c r="B10" s="4" t="s">
        <v>172</v>
      </c>
      <c r="C10" s="5" t="s">
        <v>26</v>
      </c>
      <c r="D10" s="12">
        <v>62.46</v>
      </c>
      <c r="E10" s="12"/>
      <c r="F10" s="12">
        <v>63.83</v>
      </c>
      <c r="G10" s="13">
        <f t="shared" si="0"/>
        <v>126.28999999999999</v>
      </c>
      <c r="H10">
        <v>131.29</v>
      </c>
      <c r="J10" s="22"/>
      <c r="K10" s="17" t="s">
        <v>229</v>
      </c>
      <c r="L10" s="28">
        <f>DMAX(B$3:G$50,"10m",CleverBits!E$9:E$10)</f>
        <v>65.7</v>
      </c>
      <c r="M10" s="17" t="str">
        <f>+INDEX(B$4:B$50,MATCH(L10,E$4:E$50,0),1)</f>
        <v>Lyall, G</v>
      </c>
      <c r="N10" s="23"/>
    </row>
    <row r="11" spans="2:14" ht="15">
      <c r="B11" s="4" t="s">
        <v>135</v>
      </c>
      <c r="C11" s="5" t="s">
        <v>26</v>
      </c>
      <c r="D11" s="12"/>
      <c r="E11" s="12">
        <v>54.67</v>
      </c>
      <c r="F11" s="12">
        <v>61.64</v>
      </c>
      <c r="G11" s="13">
        <f t="shared" si="0"/>
        <v>116.31</v>
      </c>
      <c r="J11" s="22"/>
      <c r="K11" s="17" t="s">
        <v>230</v>
      </c>
      <c r="L11" s="28">
        <f>DMAX(B$3:G$50,"10m",CleverBits!F$9:F$10)</f>
        <v>68.9</v>
      </c>
      <c r="M11" s="17" t="str">
        <f>+INDEX(B$4:B$50,MATCH(L11,E$4:E$50,0),1)</f>
        <v>Hollamby, M</v>
      </c>
      <c r="N11" s="23"/>
    </row>
    <row r="12" spans="2:14" ht="15">
      <c r="B12" s="4" t="s">
        <v>106</v>
      </c>
      <c r="C12" s="5" t="s">
        <v>26</v>
      </c>
      <c r="D12" s="12">
        <v>68</v>
      </c>
      <c r="E12" s="12">
        <v>46.91</v>
      </c>
      <c r="F12" s="12"/>
      <c r="G12" s="13">
        <f t="shared" si="0"/>
        <v>114.91</v>
      </c>
      <c r="J12" s="22"/>
      <c r="K12" s="17"/>
      <c r="L12" s="28"/>
      <c r="M12" s="17"/>
      <c r="N12" s="23"/>
    </row>
    <row r="13" spans="2:14" ht="15">
      <c r="B13" s="4" t="s">
        <v>91</v>
      </c>
      <c r="C13" s="5" t="s">
        <v>27</v>
      </c>
      <c r="D13" s="12"/>
      <c r="E13" s="12"/>
      <c r="F13" s="12">
        <v>74.95</v>
      </c>
      <c r="G13" s="13">
        <f t="shared" si="0"/>
        <v>74.95</v>
      </c>
      <c r="J13" s="22"/>
      <c r="K13" s="17" t="s">
        <v>247</v>
      </c>
      <c r="L13" s="28">
        <f>DMAX(B$3:G$50,"half m",CleverBits!E$9:E$10)</f>
        <v>76.69</v>
      </c>
      <c r="M13" s="17" t="str">
        <f>+INDEX(B$4:B$50,MATCH(L13,F$4:F$50,0),1)</f>
        <v>Lyall, G</v>
      </c>
      <c r="N13" s="23"/>
    </row>
    <row r="14" spans="2:14" ht="15">
      <c r="B14" s="4" t="s">
        <v>173</v>
      </c>
      <c r="C14" s="5" t="s">
        <v>27</v>
      </c>
      <c r="D14" s="12"/>
      <c r="E14" s="12"/>
      <c r="F14" s="12">
        <v>71.24</v>
      </c>
      <c r="G14" s="13">
        <f t="shared" si="0"/>
        <v>71.24</v>
      </c>
      <c r="J14" s="22"/>
      <c r="K14" s="17" t="s">
        <v>248</v>
      </c>
      <c r="L14" s="28">
        <f>DMAX(B$3:G$50,"half m",CleverBits!F$9:F$10)</f>
        <v>82.44</v>
      </c>
      <c r="M14" s="17" t="str">
        <f>+INDEX(B$4:B$50,MATCH(L14,F$4:F$50,0),1)</f>
        <v>Sinnett, A</v>
      </c>
      <c r="N14" s="23"/>
    </row>
    <row r="15" spans="2:14" ht="15">
      <c r="B15" s="4" t="s">
        <v>174</v>
      </c>
      <c r="C15" s="5" t="s">
        <v>26</v>
      </c>
      <c r="D15" s="12"/>
      <c r="E15" s="12"/>
      <c r="F15" s="12">
        <v>68.77</v>
      </c>
      <c r="G15" s="13">
        <f t="shared" si="0"/>
        <v>68.77</v>
      </c>
      <c r="J15" s="22"/>
      <c r="K15" s="17"/>
      <c r="L15" s="28"/>
      <c r="M15" s="17"/>
      <c r="N15" s="23"/>
    </row>
    <row r="16" spans="2:14" ht="15">
      <c r="B16" s="4" t="s">
        <v>127</v>
      </c>
      <c r="C16" s="5" t="s">
        <v>27</v>
      </c>
      <c r="D16" s="12">
        <v>67.76</v>
      </c>
      <c r="E16" s="12"/>
      <c r="F16" s="12"/>
      <c r="G16" s="13">
        <f t="shared" si="0"/>
        <v>67.76</v>
      </c>
      <c r="J16" s="22"/>
      <c r="K16" s="17" t="s">
        <v>231</v>
      </c>
      <c r="L16" s="28">
        <f>DMAX(B$3:G$50,"Total",CleverBits!E$9:E$10)</f>
        <v>218.06</v>
      </c>
      <c r="M16" s="17" t="str">
        <f>+INDEX(B$4:B$50,MATCH(L16,G$4:G$50,0),1)</f>
        <v>Lyall, G</v>
      </c>
      <c r="N16" s="23"/>
    </row>
    <row r="17" spans="2:14" ht="15">
      <c r="B17" s="4" t="s">
        <v>147</v>
      </c>
      <c r="C17" s="5" t="s">
        <v>27</v>
      </c>
      <c r="D17" s="12">
        <v>67.2</v>
      </c>
      <c r="E17" s="12"/>
      <c r="F17" s="12"/>
      <c r="G17" s="13">
        <f t="shared" si="0"/>
        <v>67.2</v>
      </c>
      <c r="J17" s="22"/>
      <c r="K17" s="17" t="s">
        <v>232</v>
      </c>
      <c r="L17" s="28">
        <f>DMAX(B$3:G$50,"Total",CleverBits!F$9:F$10)</f>
        <v>205.49</v>
      </c>
      <c r="M17" s="17" t="str">
        <f>+INDEX(B$4:B$50,MATCH(L17,G$4:G$50,0),1)</f>
        <v>Rea, M</v>
      </c>
      <c r="N17" s="23"/>
    </row>
    <row r="18" spans="2:14" ht="15.75" thickBot="1">
      <c r="B18" s="4" t="s">
        <v>51</v>
      </c>
      <c r="C18" s="5" t="s">
        <v>26</v>
      </c>
      <c r="D18" s="12">
        <v>66.9</v>
      </c>
      <c r="E18" s="12"/>
      <c r="F18" s="12"/>
      <c r="G18" s="13">
        <f t="shared" si="0"/>
        <v>66.9</v>
      </c>
      <c r="J18" s="24"/>
      <c r="K18" s="18"/>
      <c r="L18" s="29"/>
      <c r="M18" s="18"/>
      <c r="N18" s="25"/>
    </row>
    <row r="19" spans="2:14" ht="15">
      <c r="B19" s="4" t="s">
        <v>159</v>
      </c>
      <c r="C19" s="5" t="s">
        <v>27</v>
      </c>
      <c r="D19" s="12">
        <v>63.19</v>
      </c>
      <c r="E19" s="12"/>
      <c r="F19" s="12"/>
      <c r="G19" s="13">
        <f t="shared" si="0"/>
        <v>63.19</v>
      </c>
      <c r="J19" s="15"/>
      <c r="K19" s="15"/>
      <c r="L19" s="16"/>
      <c r="M19" s="15"/>
      <c r="N19" s="15"/>
    </row>
    <row r="20" spans="2:7" ht="15">
      <c r="B20" s="4" t="s">
        <v>117</v>
      </c>
      <c r="C20" s="5" t="s">
        <v>26</v>
      </c>
      <c r="D20" s="12">
        <v>62.92</v>
      </c>
      <c r="E20" s="12"/>
      <c r="F20" s="12"/>
      <c r="G20" s="13">
        <f t="shared" si="0"/>
        <v>62.92</v>
      </c>
    </row>
    <row r="21" spans="2:7" ht="15">
      <c r="B21" s="4" t="s">
        <v>156</v>
      </c>
      <c r="C21" s="5" t="s">
        <v>27</v>
      </c>
      <c r="D21" s="12"/>
      <c r="E21" s="12"/>
      <c r="F21" s="12">
        <v>62.72</v>
      </c>
      <c r="G21" s="13">
        <f t="shared" si="0"/>
        <v>62.72</v>
      </c>
    </row>
    <row r="22" spans="2:7" ht="15">
      <c r="B22" s="4" t="s">
        <v>73</v>
      </c>
      <c r="C22" s="5" t="s">
        <v>26</v>
      </c>
      <c r="D22" s="12">
        <v>61.04</v>
      </c>
      <c r="E22" s="12"/>
      <c r="F22" s="12"/>
      <c r="G22" s="13">
        <f t="shared" si="0"/>
        <v>61.04</v>
      </c>
    </row>
    <row r="23" spans="2:7" ht="15">
      <c r="B23" s="4" t="s">
        <v>175</v>
      </c>
      <c r="C23" s="5" t="s">
        <v>26</v>
      </c>
      <c r="D23" s="12"/>
      <c r="E23" s="12"/>
      <c r="F23" s="12">
        <v>59.66</v>
      </c>
      <c r="G23" s="13">
        <f t="shared" si="0"/>
        <v>59.66</v>
      </c>
    </row>
    <row r="24" spans="2:7" ht="15">
      <c r="B24" s="4" t="s">
        <v>152</v>
      </c>
      <c r="C24" s="5" t="s">
        <v>26</v>
      </c>
      <c r="D24" s="12">
        <v>56.44</v>
      </c>
      <c r="E24" s="12"/>
      <c r="F24" s="12"/>
      <c r="G24" s="13">
        <f t="shared" si="0"/>
        <v>56.44</v>
      </c>
    </row>
    <row r="25" spans="2:7" ht="15">
      <c r="B25" s="4" t="s">
        <v>32</v>
      </c>
      <c r="C25" s="5" t="s">
        <v>26</v>
      </c>
      <c r="D25" s="12"/>
      <c r="E25" s="12">
        <v>56.27</v>
      </c>
      <c r="F25" s="12"/>
      <c r="G25" s="13">
        <f t="shared" si="0"/>
        <v>56.27</v>
      </c>
    </row>
    <row r="26" spans="2:7" ht="15">
      <c r="B26" s="4" t="s">
        <v>82</v>
      </c>
      <c r="C26" s="5" t="s">
        <v>26</v>
      </c>
      <c r="D26" s="12"/>
      <c r="E26" s="12"/>
      <c r="F26" s="12">
        <v>55.31</v>
      </c>
      <c r="G26" s="13">
        <f t="shared" si="0"/>
        <v>55.31</v>
      </c>
    </row>
    <row r="27" spans="2:7" ht="15">
      <c r="B27" s="4" t="s">
        <v>36</v>
      </c>
      <c r="C27" s="5" t="s">
        <v>26</v>
      </c>
      <c r="D27" s="12"/>
      <c r="E27" s="12">
        <v>54.92</v>
      </c>
      <c r="F27" s="12"/>
      <c r="G27" s="13">
        <f t="shared" si="0"/>
        <v>54.92</v>
      </c>
    </row>
    <row r="28" spans="2:7" ht="15">
      <c r="B28" s="4" t="s">
        <v>37</v>
      </c>
      <c r="C28" s="5" t="s">
        <v>26</v>
      </c>
      <c r="D28" s="12"/>
      <c r="E28" s="12">
        <v>50.12</v>
      </c>
      <c r="F28" s="12"/>
      <c r="G28" s="13">
        <f t="shared" si="0"/>
        <v>50.12</v>
      </c>
    </row>
    <row r="29" spans="2:7" ht="15">
      <c r="B29" s="4" t="s">
        <v>60</v>
      </c>
      <c r="C29" s="5" t="s">
        <v>27</v>
      </c>
      <c r="D29" s="12"/>
      <c r="E29" s="12">
        <v>49.99</v>
      </c>
      <c r="F29" s="12"/>
      <c r="G29" s="13">
        <f t="shared" si="0"/>
        <v>49.99</v>
      </c>
    </row>
    <row r="30" spans="2:7" ht="15">
      <c r="B30" s="4" t="s">
        <v>98</v>
      </c>
      <c r="C30" s="5" t="s">
        <v>26</v>
      </c>
      <c r="D30" s="12"/>
      <c r="E30" s="12">
        <v>49.94</v>
      </c>
      <c r="F30" s="12"/>
      <c r="G30" s="13">
        <f t="shared" si="0"/>
        <v>49.94</v>
      </c>
    </row>
    <row r="31" spans="2:7" ht="15">
      <c r="B31" s="4" t="s">
        <v>176</v>
      </c>
      <c r="C31" s="5" t="s">
        <v>27</v>
      </c>
      <c r="D31" s="12"/>
      <c r="E31" s="12">
        <v>48.42</v>
      </c>
      <c r="F31" s="12"/>
      <c r="G31" s="13">
        <f t="shared" si="0"/>
        <v>48.42</v>
      </c>
    </row>
    <row r="32" spans="2:7" ht="15">
      <c r="B32" s="4" t="s">
        <v>177</v>
      </c>
      <c r="C32" s="5" t="s">
        <v>26</v>
      </c>
      <c r="D32" s="12"/>
      <c r="E32" s="12">
        <v>41.78</v>
      </c>
      <c r="F32" s="12"/>
      <c r="G32" s="13">
        <f t="shared" si="0"/>
        <v>41.78</v>
      </c>
    </row>
    <row r="33" spans="2:7" ht="15">
      <c r="B33" s="4"/>
      <c r="C33" s="5"/>
      <c r="D33" s="12"/>
      <c r="E33" s="12"/>
      <c r="F33" s="12"/>
      <c r="G33" s="13">
        <f t="shared" si="0"/>
        <v>0</v>
      </c>
    </row>
    <row r="34" spans="2:7" ht="15">
      <c r="B34" s="4"/>
      <c r="C34" s="5"/>
      <c r="D34" s="12"/>
      <c r="E34" s="12"/>
      <c r="F34" s="12"/>
      <c r="G34" s="13">
        <f t="shared" si="0"/>
        <v>0</v>
      </c>
    </row>
    <row r="35" spans="2:7" ht="15">
      <c r="B35" s="4"/>
      <c r="C35" s="5"/>
      <c r="D35" s="12"/>
      <c r="E35" s="12"/>
      <c r="F35" s="12"/>
      <c r="G35" s="13">
        <f t="shared" si="0"/>
        <v>0</v>
      </c>
    </row>
    <row r="36" spans="2:7" ht="15">
      <c r="B36" s="4"/>
      <c r="C36" s="5"/>
      <c r="D36" s="12"/>
      <c r="E36" s="12"/>
      <c r="F36" s="12"/>
      <c r="G36" s="13">
        <f t="shared" si="0"/>
        <v>0</v>
      </c>
    </row>
    <row r="37" spans="2:7" ht="15">
      <c r="B37" s="4"/>
      <c r="C37" s="5"/>
      <c r="D37" s="12"/>
      <c r="E37" s="12"/>
      <c r="F37" s="12"/>
      <c r="G37" s="13">
        <f t="shared" si="0"/>
        <v>0</v>
      </c>
    </row>
    <row r="38" spans="2:7" ht="15">
      <c r="B38" s="4"/>
      <c r="C38" s="5"/>
      <c r="D38" s="12"/>
      <c r="E38" s="12"/>
      <c r="F38" s="12"/>
      <c r="G38" s="13">
        <f t="shared" si="0"/>
        <v>0</v>
      </c>
    </row>
    <row r="39" spans="2:7" ht="15">
      <c r="B39" s="4"/>
      <c r="C39" s="5"/>
      <c r="D39" s="12"/>
      <c r="E39" s="12"/>
      <c r="F39" s="12"/>
      <c r="G39" s="13">
        <f t="shared" si="0"/>
        <v>0</v>
      </c>
    </row>
    <row r="40" spans="2:7" ht="15">
      <c r="B40" s="4"/>
      <c r="C40" s="5"/>
      <c r="D40" s="12"/>
      <c r="E40" s="12"/>
      <c r="F40" s="12"/>
      <c r="G40" s="13">
        <f t="shared" si="0"/>
        <v>0</v>
      </c>
    </row>
    <row r="41" spans="2:7" ht="15">
      <c r="B41" s="4"/>
      <c r="C41" s="5"/>
      <c r="D41" s="12"/>
      <c r="E41" s="12"/>
      <c r="F41" s="12"/>
      <c r="G41" s="13">
        <f t="shared" si="0"/>
        <v>0</v>
      </c>
    </row>
    <row r="42" spans="2:7" ht="15">
      <c r="B42" s="4"/>
      <c r="C42" s="5"/>
      <c r="D42" s="12"/>
      <c r="E42" s="12"/>
      <c r="F42" s="12"/>
      <c r="G42" s="13">
        <f t="shared" si="0"/>
        <v>0</v>
      </c>
    </row>
    <row r="43" spans="2:7" ht="15">
      <c r="B43" s="4"/>
      <c r="C43" s="5"/>
      <c r="D43" s="12"/>
      <c r="E43" s="12"/>
      <c r="F43" s="12"/>
      <c r="G43" s="13">
        <f t="shared" si="0"/>
        <v>0</v>
      </c>
    </row>
    <row r="44" spans="2:7" ht="15">
      <c r="B44" s="4"/>
      <c r="C44" s="5"/>
      <c r="D44" s="12"/>
      <c r="E44" s="12"/>
      <c r="F44" s="12"/>
      <c r="G44" s="13">
        <f t="shared" si="0"/>
        <v>0</v>
      </c>
    </row>
    <row r="45" spans="2:7" ht="15">
      <c r="B45" s="4"/>
      <c r="C45" s="5"/>
      <c r="E45" s="12"/>
      <c r="F45" s="12"/>
      <c r="G45" s="13">
        <f t="shared" si="0"/>
        <v>0</v>
      </c>
    </row>
    <row r="46" spans="2:7" ht="15">
      <c r="B46" s="4"/>
      <c r="C46" s="5"/>
      <c r="D46" s="12"/>
      <c r="E46" s="13"/>
      <c r="F46" s="12"/>
      <c r="G46" s="13">
        <f t="shared" si="0"/>
        <v>0</v>
      </c>
    </row>
    <row r="47" spans="4:7" ht="15">
      <c r="D47" s="13"/>
      <c r="E47" s="13"/>
      <c r="F47" s="13"/>
      <c r="G47" s="13">
        <f t="shared" si="0"/>
        <v>0</v>
      </c>
    </row>
    <row r="48" spans="4:7" ht="15">
      <c r="D48" s="13"/>
      <c r="E48" s="13"/>
      <c r="F48" s="13"/>
      <c r="G48" s="13">
        <f t="shared" si="0"/>
        <v>0</v>
      </c>
    </row>
    <row r="49" spans="4:7" ht="15">
      <c r="D49" s="13"/>
      <c r="E49" s="13"/>
      <c r="F49" s="13"/>
      <c r="G49" s="13">
        <f t="shared" si="0"/>
        <v>0</v>
      </c>
    </row>
    <row r="50" spans="4:7" ht="15">
      <c r="D50" s="13"/>
      <c r="E50" s="13"/>
      <c r="F50" s="13"/>
      <c r="G50" s="13">
        <f t="shared" si="0"/>
        <v>0</v>
      </c>
    </row>
  </sheetData>
  <sheetProtection/>
  <mergeCells count="2">
    <mergeCell ref="A1:H1"/>
    <mergeCell ref="K6:M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00390625" style="0" customWidth="1"/>
    <col min="2" max="2" width="15.57421875" style="0" customWidth="1"/>
    <col min="3" max="3" width="6.28125" style="2" customWidth="1"/>
    <col min="6" max="6" width="11.57421875" style="0" customWidth="1"/>
    <col min="9" max="9" width="9.28125" style="0" customWidth="1"/>
    <col min="10" max="10" width="5.140625" style="0" customWidth="1"/>
    <col min="11" max="11" width="19.140625" style="0" customWidth="1"/>
    <col min="12" max="12" width="7.8515625" style="13" customWidth="1"/>
    <col min="13" max="13" width="17.57421875" style="0" customWidth="1"/>
    <col min="14" max="14" width="6.140625" style="0" customWidth="1"/>
  </cols>
  <sheetData>
    <row r="1" spans="1:12" ht="15.75">
      <c r="A1" s="109" t="str">
        <f ca="1">"Haywards Heath Harriers Road Race Championships "&amp;RIGHT(CELL("FILENAME",A2),LEN(CELL("FILENAME",A2))-SEARCH("]",CELL("FILENAME",A2),1))</f>
        <v>Haywards Heath Harriers Road Race Championships 1999</v>
      </c>
      <c r="B1" s="109"/>
      <c r="C1" s="109"/>
      <c r="D1" s="109"/>
      <c r="E1" s="109"/>
      <c r="F1" s="109"/>
      <c r="G1" s="109"/>
      <c r="H1" s="109"/>
      <c r="L1" s="26"/>
    </row>
    <row r="2" spans="4:12" ht="15">
      <c r="D2" s="1" t="s">
        <v>28</v>
      </c>
      <c r="E2" s="1" t="s">
        <v>85</v>
      </c>
      <c r="F2" s="1" t="s">
        <v>53</v>
      </c>
      <c r="L2" s="26"/>
    </row>
    <row r="3" spans="2:12" ht="15">
      <c r="B3" s="8" t="s">
        <v>0</v>
      </c>
      <c r="C3" s="1" t="s">
        <v>1</v>
      </c>
      <c r="D3" s="7" t="s">
        <v>2</v>
      </c>
      <c r="E3" s="11" t="s">
        <v>3</v>
      </c>
      <c r="F3" s="7" t="s">
        <v>178</v>
      </c>
      <c r="G3" s="7" t="s">
        <v>4</v>
      </c>
      <c r="K3" s="50"/>
      <c r="L3" s="51"/>
    </row>
    <row r="4" spans="2:12" ht="15.75" thickBot="1">
      <c r="B4" s="4" t="s">
        <v>56</v>
      </c>
      <c r="C4" s="5" t="s">
        <v>26</v>
      </c>
      <c r="D4" s="12">
        <v>79.24</v>
      </c>
      <c r="E4" s="12">
        <v>74.39</v>
      </c>
      <c r="F4" s="12">
        <v>72.48</v>
      </c>
      <c r="G4" s="13">
        <f>+SUM(D4:F4)</f>
        <v>226.11</v>
      </c>
      <c r="K4" s="50"/>
      <c r="L4" s="51"/>
    </row>
    <row r="5" spans="2:14" ht="15">
      <c r="B5" s="4" t="s">
        <v>47</v>
      </c>
      <c r="C5" s="5" t="s">
        <v>26</v>
      </c>
      <c r="D5" s="12">
        <v>75.9</v>
      </c>
      <c r="E5" s="12">
        <v>71.58</v>
      </c>
      <c r="F5" s="12">
        <v>73.25</v>
      </c>
      <c r="G5" s="13">
        <f aca="true" t="shared" si="0" ref="G5:G50">+SUM(D5:F5)</f>
        <v>220.73000000000002</v>
      </c>
      <c r="J5" s="19"/>
      <c r="K5" s="20"/>
      <c r="L5" s="27"/>
      <c r="M5" s="20"/>
      <c r="N5" s="21"/>
    </row>
    <row r="6" spans="2:18" ht="15.75">
      <c r="B6" s="4" t="s">
        <v>5</v>
      </c>
      <c r="C6" s="5" t="s">
        <v>26</v>
      </c>
      <c r="D6" s="12">
        <v>75.62</v>
      </c>
      <c r="E6" s="12">
        <v>75.56</v>
      </c>
      <c r="F6" s="12">
        <v>72.13</v>
      </c>
      <c r="G6" s="13">
        <f t="shared" si="0"/>
        <v>223.31</v>
      </c>
      <c r="J6" s="22"/>
      <c r="K6" s="110" t="str">
        <f ca="1">+"Road Race Awards - "&amp;RIGHT(CELL("FILENAME",A2),LEN(CELL("FILENAME",A2))-SEARCH("]",CELL("FILENAME",A2),1))</f>
        <v>Road Race Awards - 1999</v>
      </c>
      <c r="L6" s="110"/>
      <c r="M6" s="110"/>
      <c r="N6" s="53"/>
      <c r="O6" s="33"/>
      <c r="P6" s="33"/>
      <c r="Q6" s="33"/>
      <c r="R6" s="33"/>
    </row>
    <row r="7" spans="2:14" ht="15">
      <c r="B7" s="4" t="s">
        <v>72</v>
      </c>
      <c r="C7" s="5" t="s">
        <v>26</v>
      </c>
      <c r="D7" s="12">
        <v>73.9</v>
      </c>
      <c r="E7" s="12">
        <v>68.02</v>
      </c>
      <c r="F7" s="12">
        <v>70.73</v>
      </c>
      <c r="G7" s="13">
        <f t="shared" si="0"/>
        <v>212.65000000000003</v>
      </c>
      <c r="J7" s="22"/>
      <c r="K7" s="17" t="s">
        <v>219</v>
      </c>
      <c r="L7" s="28">
        <f>DMAX(B$3:G$50,"10k",CleverBits!E$9:E$10)</f>
        <v>80.2</v>
      </c>
      <c r="M7" s="17" t="str">
        <f>+INDEX(B$4:B$50,MATCH(L7,D$4:D$50,0),1)</f>
        <v>Cook, B</v>
      </c>
      <c r="N7" s="23"/>
    </row>
    <row r="8" spans="2:14" ht="15">
      <c r="B8" s="4" t="s">
        <v>32</v>
      </c>
      <c r="C8" s="5" t="s">
        <v>26</v>
      </c>
      <c r="D8" s="12">
        <v>72.8</v>
      </c>
      <c r="E8" s="12">
        <v>68.31</v>
      </c>
      <c r="F8" s="12">
        <v>67</v>
      </c>
      <c r="G8" s="13">
        <f t="shared" si="0"/>
        <v>208.11</v>
      </c>
      <c r="J8" s="22"/>
      <c r="K8" s="17" t="s">
        <v>220</v>
      </c>
      <c r="L8" s="28">
        <f>DMAX(B$3:G$50,"10k",CleverBits!F$9:F$10)</f>
        <v>72.46</v>
      </c>
      <c r="M8" s="17" t="str">
        <f>+INDEX(B$4:B$50,MATCH(L8,D$4:D$50,0),1)</f>
        <v>Hemsworth, M</v>
      </c>
      <c r="N8" s="23"/>
    </row>
    <row r="9" spans="2:14" ht="15">
      <c r="B9" s="4" t="s">
        <v>38</v>
      </c>
      <c r="C9" s="5" t="s">
        <v>26</v>
      </c>
      <c r="D9" s="12">
        <v>71.43</v>
      </c>
      <c r="E9" s="12">
        <v>68.42</v>
      </c>
      <c r="F9" s="12">
        <v>66.65</v>
      </c>
      <c r="G9" s="13">
        <f t="shared" si="0"/>
        <v>206.50000000000003</v>
      </c>
      <c r="J9" s="22"/>
      <c r="K9" s="17"/>
      <c r="L9" s="28"/>
      <c r="M9" s="17"/>
      <c r="N9" s="23"/>
    </row>
    <row r="10" spans="2:14" ht="15">
      <c r="B10" s="4" t="s">
        <v>80</v>
      </c>
      <c r="C10" s="5" t="s">
        <v>27</v>
      </c>
      <c r="D10" s="12">
        <v>70.12</v>
      </c>
      <c r="E10" s="12">
        <v>66.59</v>
      </c>
      <c r="F10" s="12">
        <v>66.41</v>
      </c>
      <c r="G10" s="13">
        <f t="shared" si="0"/>
        <v>203.12</v>
      </c>
      <c r="J10" s="22"/>
      <c r="K10" s="17" t="s">
        <v>229</v>
      </c>
      <c r="L10" s="28">
        <f>DMAX(B$3:G$50,"10m",CleverBits!E$9:E$10)</f>
        <v>75.56</v>
      </c>
      <c r="M10" s="17" t="str">
        <f>+INDEX(B$4:B$50,MATCH(L10,E$4:E$50,0),1)</f>
        <v>Lyall, G</v>
      </c>
      <c r="N10" s="23"/>
    </row>
    <row r="11" spans="2:14" ht="15">
      <c r="B11" s="4" t="s">
        <v>13</v>
      </c>
      <c r="C11" s="5" t="s">
        <v>26</v>
      </c>
      <c r="D11" s="12">
        <v>69.76</v>
      </c>
      <c r="E11" s="12">
        <v>62.27</v>
      </c>
      <c r="F11" s="12">
        <v>64.6</v>
      </c>
      <c r="G11" s="13">
        <f t="shared" si="0"/>
        <v>196.63</v>
      </c>
      <c r="J11" s="22"/>
      <c r="K11" s="17" t="s">
        <v>230</v>
      </c>
      <c r="L11" s="28">
        <f>DMAX(B$3:G$50,"10m",CleverBits!F$9:F$10)</f>
        <v>66.59</v>
      </c>
      <c r="M11" s="17" t="str">
        <f>+INDEX(B$4:B$50,MATCH(L11,E$4:E$50,0),1)</f>
        <v>Rea, M</v>
      </c>
      <c r="N11" s="23"/>
    </row>
    <row r="12" spans="2:14" ht="15">
      <c r="B12" s="4" t="s">
        <v>211</v>
      </c>
      <c r="C12" s="5" t="s">
        <v>27</v>
      </c>
      <c r="D12" s="12">
        <v>64.93</v>
      </c>
      <c r="E12" s="12">
        <v>61.51</v>
      </c>
      <c r="F12" s="12">
        <v>57.87</v>
      </c>
      <c r="G12" s="13">
        <f t="shared" si="0"/>
        <v>184.31</v>
      </c>
      <c r="J12" s="22"/>
      <c r="K12" s="17"/>
      <c r="L12" s="28"/>
      <c r="M12" s="17"/>
      <c r="N12" s="23"/>
    </row>
    <row r="13" spans="2:14" ht="15">
      <c r="B13" s="4" t="s">
        <v>59</v>
      </c>
      <c r="C13" s="5" t="s">
        <v>26</v>
      </c>
      <c r="D13" s="12">
        <v>66.09</v>
      </c>
      <c r="E13" s="12">
        <v>56.59</v>
      </c>
      <c r="F13" s="12">
        <v>60.7</v>
      </c>
      <c r="G13" s="13">
        <f t="shared" si="0"/>
        <v>183.38</v>
      </c>
      <c r="J13" s="22"/>
      <c r="K13" s="17" t="s">
        <v>247</v>
      </c>
      <c r="L13" s="28">
        <f>DMAX(B$3:G$50,"half m",CleverBits!E$9:E$10)</f>
        <v>76.62</v>
      </c>
      <c r="M13" s="17" t="str">
        <f>+INDEX(B$4:B$50,MATCH(L13,F$4:F$50,0),1)</f>
        <v>Cook, B</v>
      </c>
      <c r="N13" s="23"/>
    </row>
    <row r="14" spans="2:14" ht="15">
      <c r="B14" s="4" t="s">
        <v>66</v>
      </c>
      <c r="C14" s="5" t="s">
        <v>26</v>
      </c>
      <c r="D14" s="12">
        <v>64.11</v>
      </c>
      <c r="E14" s="12">
        <v>57.49</v>
      </c>
      <c r="F14" s="12">
        <v>58.35</v>
      </c>
      <c r="G14" s="13">
        <f t="shared" si="0"/>
        <v>179.95</v>
      </c>
      <c r="J14" s="22"/>
      <c r="K14" s="17" t="s">
        <v>248</v>
      </c>
      <c r="L14" s="28">
        <f>DMAX(B$3:G$50,"half m",CleverBits!F$9:F$10)</f>
        <v>66.41</v>
      </c>
      <c r="M14" s="17" t="str">
        <f>+INDEX(B$4:B$50,MATCH(L14,F$4:F$50,0),1)</f>
        <v>Rea, M</v>
      </c>
      <c r="N14" s="23"/>
    </row>
    <row r="15" spans="2:14" ht="15">
      <c r="B15" s="4" t="s">
        <v>31</v>
      </c>
      <c r="C15" s="5" t="s">
        <v>26</v>
      </c>
      <c r="D15" s="12">
        <v>80.2</v>
      </c>
      <c r="E15" s="12"/>
      <c r="F15" s="12">
        <v>76.62</v>
      </c>
      <c r="G15" s="13">
        <f t="shared" si="0"/>
        <v>156.82</v>
      </c>
      <c r="J15" s="22"/>
      <c r="K15" s="17"/>
      <c r="L15" s="28"/>
      <c r="M15" s="17"/>
      <c r="N15" s="23"/>
    </row>
    <row r="16" spans="2:14" ht="15">
      <c r="B16" s="4" t="s">
        <v>73</v>
      </c>
      <c r="C16" s="5" t="s">
        <v>26</v>
      </c>
      <c r="D16" s="12">
        <v>64.45</v>
      </c>
      <c r="E16" s="12">
        <v>69.98</v>
      </c>
      <c r="F16" s="12"/>
      <c r="G16" s="13">
        <f t="shared" si="0"/>
        <v>134.43</v>
      </c>
      <c r="J16" s="22"/>
      <c r="K16" s="17" t="s">
        <v>231</v>
      </c>
      <c r="L16" s="28">
        <f>DMAX(B$3:G$50,"Total",CleverBits!E$9:E$10)</f>
        <v>226.11</v>
      </c>
      <c r="M16" s="17" t="str">
        <f>+INDEX(B$4:B$50,MATCH(L16,G$4:G$50,0),1)</f>
        <v>Cooper, I</v>
      </c>
      <c r="N16" s="23"/>
    </row>
    <row r="17" spans="2:14" ht="15">
      <c r="B17" s="4" t="s">
        <v>20</v>
      </c>
      <c r="C17" s="5" t="s">
        <v>27</v>
      </c>
      <c r="D17" s="12">
        <v>68.9</v>
      </c>
      <c r="E17" s="12"/>
      <c r="F17" s="12">
        <v>65.44</v>
      </c>
      <c r="G17" s="13">
        <f t="shared" si="0"/>
        <v>134.34</v>
      </c>
      <c r="J17" s="22"/>
      <c r="K17" s="17" t="s">
        <v>232</v>
      </c>
      <c r="L17" s="28">
        <f>DMAX(B$3:G$50,"Total",CleverBits!F$9:F$10)</f>
        <v>203.12</v>
      </c>
      <c r="M17" s="17" t="str">
        <f>+INDEX(B$4:B$50,MATCH(L17,G$4:G$50,0),1)</f>
        <v>Rea, M</v>
      </c>
      <c r="N17" s="23"/>
    </row>
    <row r="18" spans="2:14" ht="15.75" thickBot="1">
      <c r="B18" s="4" t="s">
        <v>77</v>
      </c>
      <c r="C18" s="5" t="s">
        <v>26</v>
      </c>
      <c r="D18" s="12">
        <v>67.81</v>
      </c>
      <c r="E18" s="12">
        <v>63.32</v>
      </c>
      <c r="F18" s="12"/>
      <c r="G18" s="13">
        <f t="shared" si="0"/>
        <v>131.13</v>
      </c>
      <c r="J18" s="24"/>
      <c r="K18" s="18"/>
      <c r="L18" s="29"/>
      <c r="M18" s="18"/>
      <c r="N18" s="25"/>
    </row>
    <row r="19" spans="2:14" ht="15">
      <c r="B19" s="4" t="s">
        <v>90</v>
      </c>
      <c r="C19" s="5" t="s">
        <v>27</v>
      </c>
      <c r="D19" s="12"/>
      <c r="E19" s="12">
        <v>57.74</v>
      </c>
      <c r="F19" s="12">
        <v>50.72</v>
      </c>
      <c r="G19" s="13">
        <f t="shared" si="0"/>
        <v>108.46000000000001</v>
      </c>
      <c r="H19">
        <v>105.49</v>
      </c>
      <c r="J19" s="15"/>
      <c r="K19" s="15"/>
      <c r="L19" s="16"/>
      <c r="M19" s="15"/>
      <c r="N19" s="15"/>
    </row>
    <row r="20" spans="2:7" ht="15">
      <c r="B20" s="4" t="s">
        <v>51</v>
      </c>
      <c r="C20" s="5" t="s">
        <v>26</v>
      </c>
      <c r="D20" s="12">
        <v>77.14</v>
      </c>
      <c r="E20" s="12"/>
      <c r="F20" s="12"/>
      <c r="G20" s="13">
        <f t="shared" si="0"/>
        <v>77.14</v>
      </c>
    </row>
    <row r="21" spans="2:7" ht="15">
      <c r="B21" s="4" t="s">
        <v>91</v>
      </c>
      <c r="C21" s="5" t="s">
        <v>27</v>
      </c>
      <c r="D21" s="12">
        <v>72.46</v>
      </c>
      <c r="E21" s="12"/>
      <c r="F21" s="12"/>
      <c r="G21" s="13">
        <f t="shared" si="0"/>
        <v>72.46</v>
      </c>
    </row>
    <row r="22" spans="2:7" ht="15">
      <c r="B22" s="4" t="s">
        <v>92</v>
      </c>
      <c r="C22" s="5" t="s">
        <v>26</v>
      </c>
      <c r="D22" s="12">
        <v>71.64</v>
      </c>
      <c r="E22" s="12"/>
      <c r="F22" s="12"/>
      <c r="G22" s="13">
        <f t="shared" si="0"/>
        <v>71.64</v>
      </c>
    </row>
    <row r="23" spans="2:7" ht="15">
      <c r="B23" s="4" t="s">
        <v>93</v>
      </c>
      <c r="C23" s="5" t="s">
        <v>27</v>
      </c>
      <c r="D23" s="12">
        <v>71.55</v>
      </c>
      <c r="E23" s="12"/>
      <c r="F23" s="12"/>
      <c r="G23" s="13">
        <f t="shared" si="0"/>
        <v>71.55</v>
      </c>
    </row>
    <row r="24" spans="2:7" ht="15">
      <c r="B24" s="4" t="s">
        <v>86</v>
      </c>
      <c r="C24" s="5" t="s">
        <v>26</v>
      </c>
      <c r="D24" s="12"/>
      <c r="E24" s="12">
        <v>71.47</v>
      </c>
      <c r="F24" s="12"/>
      <c r="G24" s="13">
        <f t="shared" si="0"/>
        <v>71.47</v>
      </c>
    </row>
    <row r="25" spans="2:7" ht="15">
      <c r="B25" s="4" t="s">
        <v>94</v>
      </c>
      <c r="C25" s="5" t="s">
        <v>26</v>
      </c>
      <c r="D25" s="12"/>
      <c r="E25" s="12"/>
      <c r="F25" s="12">
        <v>69.86</v>
      </c>
      <c r="G25" s="13">
        <f t="shared" si="0"/>
        <v>69.86</v>
      </c>
    </row>
    <row r="26" spans="2:7" ht="15">
      <c r="B26" s="4" t="s">
        <v>87</v>
      </c>
      <c r="C26" s="5" t="s">
        <v>26</v>
      </c>
      <c r="D26" s="12">
        <v>68.95</v>
      </c>
      <c r="E26" s="12"/>
      <c r="F26" s="12"/>
      <c r="G26" s="13">
        <f t="shared" si="0"/>
        <v>68.95</v>
      </c>
    </row>
    <row r="27" spans="2:7" ht="15">
      <c r="B27" s="4" t="s">
        <v>68</v>
      </c>
      <c r="C27" s="5" t="s">
        <v>26</v>
      </c>
      <c r="D27" s="12">
        <v>68.81</v>
      </c>
      <c r="E27" s="12"/>
      <c r="F27" s="12"/>
      <c r="G27" s="13">
        <f t="shared" si="0"/>
        <v>68.81</v>
      </c>
    </row>
    <row r="28" spans="2:7" ht="15">
      <c r="B28" s="4" t="s">
        <v>55</v>
      </c>
      <c r="C28" s="5" t="s">
        <v>26</v>
      </c>
      <c r="D28" s="12">
        <v>66.15</v>
      </c>
      <c r="E28" s="12"/>
      <c r="F28" s="12"/>
      <c r="G28" s="13">
        <f t="shared" si="0"/>
        <v>66.15</v>
      </c>
    </row>
    <row r="29" spans="2:7" ht="15">
      <c r="B29" s="4" t="s">
        <v>74</v>
      </c>
      <c r="C29" s="5" t="s">
        <v>27</v>
      </c>
      <c r="D29" s="12"/>
      <c r="E29" s="12"/>
      <c r="F29" s="12">
        <v>64.97</v>
      </c>
      <c r="G29" s="13">
        <f t="shared" si="0"/>
        <v>64.97</v>
      </c>
    </row>
    <row r="30" spans="2:7" ht="15">
      <c r="B30" s="4" t="s">
        <v>70</v>
      </c>
      <c r="C30" s="5" t="s">
        <v>27</v>
      </c>
      <c r="D30" s="12">
        <v>64.57</v>
      </c>
      <c r="E30" s="12"/>
      <c r="F30" s="12"/>
      <c r="G30" s="13">
        <f t="shared" si="0"/>
        <v>64.57</v>
      </c>
    </row>
    <row r="31" spans="2:7" ht="15">
      <c r="B31" s="4" t="s">
        <v>89</v>
      </c>
      <c r="C31" s="5" t="s">
        <v>26</v>
      </c>
      <c r="D31" s="12"/>
      <c r="E31" s="12">
        <v>61.99</v>
      </c>
      <c r="F31" s="12"/>
      <c r="G31" s="13">
        <f t="shared" si="0"/>
        <v>61.99</v>
      </c>
    </row>
    <row r="32" spans="2:7" ht="15">
      <c r="B32" s="4" t="s">
        <v>95</v>
      </c>
      <c r="C32" s="5" t="s">
        <v>26</v>
      </c>
      <c r="D32" s="12">
        <v>61.93</v>
      </c>
      <c r="E32" s="12"/>
      <c r="F32" s="12"/>
      <c r="G32" s="13">
        <f t="shared" si="0"/>
        <v>61.93</v>
      </c>
    </row>
    <row r="33" spans="2:7" ht="15">
      <c r="B33" s="4" t="s">
        <v>83</v>
      </c>
      <c r="C33" s="5" t="s">
        <v>27</v>
      </c>
      <c r="D33" s="12"/>
      <c r="E33" s="12"/>
      <c r="F33" s="12">
        <v>60.88</v>
      </c>
      <c r="G33" s="13">
        <f t="shared" si="0"/>
        <v>60.88</v>
      </c>
    </row>
    <row r="34" spans="2:7" ht="15">
      <c r="B34" s="4" t="s">
        <v>82</v>
      </c>
      <c r="C34" s="5" t="s">
        <v>26</v>
      </c>
      <c r="D34" s="12"/>
      <c r="E34" s="12">
        <v>59.92</v>
      </c>
      <c r="F34" s="12"/>
      <c r="G34" s="13">
        <f t="shared" si="0"/>
        <v>59.92</v>
      </c>
    </row>
    <row r="35" spans="2:7" ht="15">
      <c r="B35" s="4" t="s">
        <v>61</v>
      </c>
      <c r="C35" s="5" t="s">
        <v>27</v>
      </c>
      <c r="D35" s="12"/>
      <c r="E35" s="12">
        <v>55.75</v>
      </c>
      <c r="F35" s="12"/>
      <c r="G35" s="13">
        <f t="shared" si="0"/>
        <v>55.75</v>
      </c>
    </row>
    <row r="36" spans="2:7" ht="15">
      <c r="B36" s="4"/>
      <c r="C36" s="5"/>
      <c r="D36" s="12"/>
      <c r="E36" s="12"/>
      <c r="F36" s="12"/>
      <c r="G36" s="13">
        <f t="shared" si="0"/>
        <v>0</v>
      </c>
    </row>
    <row r="37" spans="2:7" ht="15">
      <c r="B37" s="4"/>
      <c r="C37" s="5"/>
      <c r="D37" s="12"/>
      <c r="E37" s="12"/>
      <c r="F37" s="12"/>
      <c r="G37" s="13">
        <f t="shared" si="0"/>
        <v>0</v>
      </c>
    </row>
    <row r="38" spans="2:7" ht="15">
      <c r="B38" s="4"/>
      <c r="C38" s="5"/>
      <c r="D38" s="12"/>
      <c r="E38" s="12"/>
      <c r="F38" s="12"/>
      <c r="G38" s="13">
        <f t="shared" si="0"/>
        <v>0</v>
      </c>
    </row>
    <row r="39" spans="2:7" ht="15">
      <c r="B39" s="4"/>
      <c r="C39" s="5"/>
      <c r="D39" s="12"/>
      <c r="E39" s="12"/>
      <c r="F39" s="12"/>
      <c r="G39" s="13">
        <f t="shared" si="0"/>
        <v>0</v>
      </c>
    </row>
    <row r="40" spans="2:7" ht="15">
      <c r="B40" s="4"/>
      <c r="C40" s="5"/>
      <c r="D40" s="12"/>
      <c r="E40" s="12"/>
      <c r="F40" s="12"/>
      <c r="G40" s="13">
        <f t="shared" si="0"/>
        <v>0</v>
      </c>
    </row>
    <row r="41" spans="2:7" ht="15">
      <c r="B41" s="4"/>
      <c r="C41" s="5"/>
      <c r="D41" s="12"/>
      <c r="E41" s="12"/>
      <c r="F41" s="12"/>
      <c r="G41" s="13">
        <f t="shared" si="0"/>
        <v>0</v>
      </c>
    </row>
    <row r="42" spans="4:7" ht="15">
      <c r="D42" s="13"/>
      <c r="E42" s="13"/>
      <c r="F42" s="13"/>
      <c r="G42" s="13">
        <f t="shared" si="0"/>
        <v>0</v>
      </c>
    </row>
    <row r="43" spans="4:7" ht="15">
      <c r="D43" s="13"/>
      <c r="E43" s="13"/>
      <c r="F43" s="13"/>
      <c r="G43" s="13">
        <f t="shared" si="0"/>
        <v>0</v>
      </c>
    </row>
    <row r="44" spans="4:7" ht="15">
      <c r="D44" s="13"/>
      <c r="E44" s="13"/>
      <c r="F44" s="13"/>
      <c r="G44" s="13">
        <f t="shared" si="0"/>
        <v>0</v>
      </c>
    </row>
    <row r="45" spans="4:7" ht="15">
      <c r="D45" s="13"/>
      <c r="E45" s="13"/>
      <c r="F45" s="13"/>
      <c r="G45" s="13">
        <f t="shared" si="0"/>
        <v>0</v>
      </c>
    </row>
    <row r="46" spans="4:7" ht="15">
      <c r="D46" s="13"/>
      <c r="E46" s="13"/>
      <c r="F46" s="13"/>
      <c r="G46" s="13">
        <f t="shared" si="0"/>
        <v>0</v>
      </c>
    </row>
    <row r="47" spans="4:7" ht="15">
      <c r="D47" s="13"/>
      <c r="E47" s="13"/>
      <c r="F47" s="13"/>
      <c r="G47" s="13">
        <f t="shared" si="0"/>
        <v>0</v>
      </c>
    </row>
    <row r="48" spans="4:7" ht="15">
      <c r="D48" s="13"/>
      <c r="E48" s="13"/>
      <c r="F48" s="13"/>
      <c r="G48" s="13">
        <f t="shared" si="0"/>
        <v>0</v>
      </c>
    </row>
    <row r="49" spans="4:7" ht="15">
      <c r="D49" s="13"/>
      <c r="E49" s="13"/>
      <c r="F49" s="13"/>
      <c r="G49" s="13">
        <f t="shared" si="0"/>
        <v>0</v>
      </c>
    </row>
    <row r="50" spans="4:7" ht="15">
      <c r="D50" s="13"/>
      <c r="E50" s="13"/>
      <c r="F50" s="13"/>
      <c r="G50" s="13">
        <f t="shared" si="0"/>
        <v>0</v>
      </c>
    </row>
  </sheetData>
  <sheetProtection/>
  <mergeCells count="2">
    <mergeCell ref="A1:H1"/>
    <mergeCell ref="K6:M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00390625" style="0" customWidth="1"/>
    <col min="2" max="2" width="15.57421875" style="0" customWidth="1"/>
    <col min="3" max="3" width="6.28125" style="2" customWidth="1"/>
    <col min="6" max="6" width="11.57421875" style="0" customWidth="1"/>
    <col min="9" max="9" width="9.28125" style="0" customWidth="1"/>
    <col min="10" max="10" width="5.140625" style="0" customWidth="1"/>
    <col min="11" max="11" width="19.140625" style="0" customWidth="1"/>
    <col min="12" max="12" width="7.8515625" style="13" customWidth="1"/>
    <col min="13" max="13" width="17.57421875" style="0" customWidth="1"/>
    <col min="14" max="14" width="6.140625" style="0" customWidth="1"/>
  </cols>
  <sheetData>
    <row r="1" spans="1:12" ht="15.75">
      <c r="A1" s="109" t="str">
        <f ca="1">"Haywards Heath Harriers Road Race Championships "&amp;RIGHT(CELL("FILENAME",A2),LEN(CELL("FILENAME",A2))-SEARCH("]",CELL("FILENAME",A2),1))</f>
        <v>Haywards Heath Harriers Road Race Championships 1998</v>
      </c>
      <c r="B1" s="109"/>
      <c r="C1" s="109"/>
      <c r="D1" s="109"/>
      <c r="E1" s="109"/>
      <c r="F1" s="109"/>
      <c r="G1" s="109"/>
      <c r="H1" s="109"/>
      <c r="L1" s="26"/>
    </row>
    <row r="2" spans="4:12" ht="15">
      <c r="D2" s="1" t="s">
        <v>28</v>
      </c>
      <c r="E2" s="1" t="s">
        <v>85</v>
      </c>
      <c r="F2" s="1" t="s">
        <v>53</v>
      </c>
      <c r="L2" s="26"/>
    </row>
    <row r="3" spans="2:12" ht="15">
      <c r="B3" s="8" t="s">
        <v>0</v>
      </c>
      <c r="C3" s="1" t="s">
        <v>1</v>
      </c>
      <c r="D3" s="7" t="s">
        <v>2</v>
      </c>
      <c r="E3" s="11" t="s">
        <v>3</v>
      </c>
      <c r="F3" s="7" t="s">
        <v>178</v>
      </c>
      <c r="G3" s="7" t="s">
        <v>4</v>
      </c>
      <c r="K3" s="50"/>
      <c r="L3" s="51"/>
    </row>
    <row r="4" spans="2:12" ht="15.75" thickBot="1">
      <c r="B4" s="4" t="s">
        <v>56</v>
      </c>
      <c r="C4" s="5" t="s">
        <v>26</v>
      </c>
      <c r="D4" s="12">
        <v>82.05</v>
      </c>
      <c r="E4" s="12">
        <v>74.9</v>
      </c>
      <c r="F4" s="12">
        <v>76.04</v>
      </c>
      <c r="G4" s="13">
        <f>+SUM(D4:F4)</f>
        <v>232.99</v>
      </c>
      <c r="K4" s="50"/>
      <c r="L4" s="51"/>
    </row>
    <row r="5" spans="2:14" ht="15">
      <c r="B5" s="4" t="s">
        <v>5</v>
      </c>
      <c r="C5" s="5" t="s">
        <v>26</v>
      </c>
      <c r="D5" s="12">
        <v>78.42</v>
      </c>
      <c r="E5" s="12">
        <v>73.3</v>
      </c>
      <c r="F5" s="12">
        <v>76.91</v>
      </c>
      <c r="G5" s="13">
        <f aca="true" t="shared" si="0" ref="G5:G50">+SUM(D5:F5)</f>
        <v>228.63</v>
      </c>
      <c r="J5" s="19"/>
      <c r="K5" s="20"/>
      <c r="L5" s="27"/>
      <c r="M5" s="20"/>
      <c r="N5" s="21"/>
    </row>
    <row r="6" spans="2:18" ht="15.75">
      <c r="B6" s="4" t="s">
        <v>86</v>
      </c>
      <c r="C6" s="5" t="s">
        <v>26</v>
      </c>
      <c r="D6" s="12">
        <v>75.16</v>
      </c>
      <c r="E6" s="12">
        <v>71.3</v>
      </c>
      <c r="F6" s="12">
        <v>72.9</v>
      </c>
      <c r="G6" s="13">
        <f t="shared" si="0"/>
        <v>219.35999999999999</v>
      </c>
      <c r="J6" s="22"/>
      <c r="K6" s="110" t="str">
        <f ca="1">+"Road Race Awards - "&amp;RIGHT(CELL("FILENAME",A2),LEN(CELL("FILENAME",A2))-SEARCH("]",CELL("FILENAME",A2),1))</f>
        <v>Road Race Awards - 1998</v>
      </c>
      <c r="L6" s="110"/>
      <c r="M6" s="110"/>
      <c r="N6" s="53"/>
      <c r="O6" s="33"/>
      <c r="P6" s="33"/>
      <c r="Q6" s="33"/>
      <c r="R6" s="33"/>
    </row>
    <row r="7" spans="2:14" ht="15">
      <c r="B7" s="4" t="s">
        <v>72</v>
      </c>
      <c r="C7" s="5" t="s">
        <v>26</v>
      </c>
      <c r="D7" s="12">
        <v>70.3</v>
      </c>
      <c r="E7" s="12">
        <v>68.2</v>
      </c>
      <c r="F7" s="12">
        <v>67.67</v>
      </c>
      <c r="G7" s="13">
        <f t="shared" si="0"/>
        <v>206.17000000000002</v>
      </c>
      <c r="J7" s="22"/>
      <c r="K7" s="17" t="s">
        <v>219</v>
      </c>
      <c r="L7" s="28">
        <f>DMAX(B$3:G$50,"10k",CleverBits!E$9:E$10)</f>
        <v>82.05</v>
      </c>
      <c r="M7" s="17" t="str">
        <f>+INDEX(B$4:B$50,MATCH(L7,D$4:D$50,0),1)</f>
        <v>Cooper, I</v>
      </c>
      <c r="N7" s="23"/>
    </row>
    <row r="8" spans="2:14" ht="15">
      <c r="B8" s="4" t="s">
        <v>74</v>
      </c>
      <c r="C8" s="5" t="s">
        <v>27</v>
      </c>
      <c r="D8" s="12">
        <v>66.73</v>
      </c>
      <c r="E8" s="12">
        <v>67.2</v>
      </c>
      <c r="F8" s="12">
        <v>70.19</v>
      </c>
      <c r="G8" s="13">
        <f t="shared" si="0"/>
        <v>204.12</v>
      </c>
      <c r="J8" s="22"/>
      <c r="K8" s="17" t="s">
        <v>220</v>
      </c>
      <c r="L8" s="28">
        <f>DMAX(B$3:G$50,"10k",CleverBits!F$9:F$10)</f>
        <v>67.92</v>
      </c>
      <c r="M8" s="17" t="str">
        <f>+INDEX(B$4:B$50,MATCH(L8,D$4:D$50,0),1)</f>
        <v>Rea, M</v>
      </c>
      <c r="N8" s="23"/>
    </row>
    <row r="9" spans="2:14" ht="15">
      <c r="B9" s="4" t="s">
        <v>77</v>
      </c>
      <c r="C9" s="5" t="s">
        <v>26</v>
      </c>
      <c r="D9" s="12">
        <v>64.58</v>
      </c>
      <c r="E9" s="12">
        <v>62.2</v>
      </c>
      <c r="F9" s="12">
        <v>62.54</v>
      </c>
      <c r="G9" s="13">
        <f t="shared" si="0"/>
        <v>189.32</v>
      </c>
      <c r="H9" s="14">
        <v>190.32</v>
      </c>
      <c r="J9" s="22"/>
      <c r="K9" s="17"/>
      <c r="L9" s="28"/>
      <c r="M9" s="17"/>
      <c r="N9" s="23"/>
    </row>
    <row r="10" spans="2:14" ht="15">
      <c r="B10" s="4" t="s">
        <v>80</v>
      </c>
      <c r="C10" s="5" t="s">
        <v>27</v>
      </c>
      <c r="D10" s="12">
        <v>67.92</v>
      </c>
      <c r="E10" s="12">
        <v>58.7</v>
      </c>
      <c r="F10" s="12">
        <v>61.66</v>
      </c>
      <c r="G10" s="13">
        <f t="shared" si="0"/>
        <v>188.28</v>
      </c>
      <c r="J10" s="22"/>
      <c r="K10" s="17" t="s">
        <v>229</v>
      </c>
      <c r="L10" s="28">
        <f>DMAX(B$3:G$50,"10m",CleverBits!E$9:E$10)</f>
        <v>74.9</v>
      </c>
      <c r="M10" s="17" t="str">
        <f>+INDEX(B$4:B$50,MATCH(L10,E$4:E$50,0),1)</f>
        <v>Cooper, I</v>
      </c>
      <c r="N10" s="23"/>
    </row>
    <row r="11" spans="2:14" ht="15">
      <c r="B11" s="4" t="s">
        <v>59</v>
      </c>
      <c r="C11" s="5" t="s">
        <v>26</v>
      </c>
      <c r="D11" s="12">
        <v>62.5</v>
      </c>
      <c r="E11" s="12">
        <v>62.7</v>
      </c>
      <c r="F11" s="12">
        <v>61.47</v>
      </c>
      <c r="G11" s="13">
        <f t="shared" si="0"/>
        <v>186.67000000000002</v>
      </c>
      <c r="J11" s="22"/>
      <c r="K11" s="17" t="s">
        <v>230</v>
      </c>
      <c r="L11" s="28">
        <f>DMAX(B$3:G$50,"10m",CleverBits!F$9:F$10)</f>
        <v>67.2</v>
      </c>
      <c r="M11" s="17" t="str">
        <f>+INDEX(B$4:B$50,MATCH(L11,E$4:E$50,0),1)</f>
        <v>Lower, T</v>
      </c>
      <c r="N11" s="23"/>
    </row>
    <row r="12" spans="2:14" ht="15">
      <c r="B12" s="4" t="s">
        <v>82</v>
      </c>
      <c r="C12" s="5" t="s">
        <v>26</v>
      </c>
      <c r="D12" s="12">
        <v>63.17</v>
      </c>
      <c r="E12" s="12">
        <v>55.3</v>
      </c>
      <c r="F12" s="12">
        <v>59.59</v>
      </c>
      <c r="G12" s="13">
        <f t="shared" si="0"/>
        <v>178.06</v>
      </c>
      <c r="J12" s="22"/>
      <c r="K12" s="17"/>
      <c r="L12" s="28"/>
      <c r="M12" s="17"/>
      <c r="N12" s="23"/>
    </row>
    <row r="13" spans="2:14" ht="15">
      <c r="B13" s="4" t="s">
        <v>61</v>
      </c>
      <c r="C13" s="5" t="s">
        <v>27</v>
      </c>
      <c r="D13" s="12">
        <v>57.27</v>
      </c>
      <c r="E13" s="12">
        <v>49.1</v>
      </c>
      <c r="F13" s="12">
        <v>54.54</v>
      </c>
      <c r="G13" s="13">
        <f t="shared" si="0"/>
        <v>160.91</v>
      </c>
      <c r="J13" s="22"/>
      <c r="K13" s="17" t="s">
        <v>247</v>
      </c>
      <c r="L13" s="28">
        <f>DMAX(B$3:G$50,"half m",CleverBits!E$9:E$10)</f>
        <v>76.91</v>
      </c>
      <c r="M13" s="17" t="str">
        <f>+INDEX(B$4:B$50,MATCH(L13,F$4:F$50,0),1)</f>
        <v>Lyall, G</v>
      </c>
      <c r="N13" s="23"/>
    </row>
    <row r="14" spans="2:14" ht="15">
      <c r="B14" s="4" t="s">
        <v>31</v>
      </c>
      <c r="C14" s="5" t="s">
        <v>26</v>
      </c>
      <c r="D14" s="12">
        <v>76.68</v>
      </c>
      <c r="E14" s="12"/>
      <c r="F14" s="12">
        <v>74.74</v>
      </c>
      <c r="G14" s="13">
        <f t="shared" si="0"/>
        <v>151.42000000000002</v>
      </c>
      <c r="J14" s="22"/>
      <c r="K14" s="17" t="s">
        <v>248</v>
      </c>
      <c r="L14" s="28">
        <f>DMAX(B$3:G$50,"half m",CleverBits!F$9:F$10)</f>
        <v>70.19</v>
      </c>
      <c r="M14" s="17" t="str">
        <f>+INDEX(B$4:B$50,MATCH(L14,F$4:F$50,0),1)</f>
        <v>Lower, T</v>
      </c>
      <c r="N14" s="23"/>
    </row>
    <row r="15" spans="2:14" ht="15">
      <c r="B15" s="4" t="s">
        <v>45</v>
      </c>
      <c r="C15" s="5" t="s">
        <v>27</v>
      </c>
      <c r="D15" s="12">
        <v>55.57</v>
      </c>
      <c r="E15" s="12">
        <v>45</v>
      </c>
      <c r="F15" s="12">
        <v>46.98</v>
      </c>
      <c r="G15" s="13">
        <f t="shared" si="0"/>
        <v>147.54999999999998</v>
      </c>
      <c r="J15" s="22"/>
      <c r="K15" s="17"/>
      <c r="L15" s="28"/>
      <c r="M15" s="17"/>
      <c r="N15" s="23"/>
    </row>
    <row r="16" spans="2:14" ht="15">
      <c r="B16" s="4" t="s">
        <v>51</v>
      </c>
      <c r="C16" s="5" t="s">
        <v>26</v>
      </c>
      <c r="D16" s="12">
        <v>74.92</v>
      </c>
      <c r="E16" s="12">
        <v>72.4</v>
      </c>
      <c r="F16" s="12"/>
      <c r="G16" s="13">
        <f t="shared" si="0"/>
        <v>147.32</v>
      </c>
      <c r="J16" s="22"/>
      <c r="K16" s="17" t="s">
        <v>231</v>
      </c>
      <c r="L16" s="28">
        <f>DMAX(B$3:G$50,"Total",CleverBits!E$9:E$10)</f>
        <v>232.99</v>
      </c>
      <c r="M16" s="17" t="str">
        <f>+INDEX(B$4:B$50,MATCH(L16,G$4:G$50,0),1)</f>
        <v>Cooper, I</v>
      </c>
      <c r="N16" s="23"/>
    </row>
    <row r="17" spans="2:14" ht="15">
      <c r="B17" s="4" t="s">
        <v>73</v>
      </c>
      <c r="C17" s="5" t="s">
        <v>26</v>
      </c>
      <c r="D17" s="12">
        <v>69.02</v>
      </c>
      <c r="E17" s="12"/>
      <c r="F17" s="12">
        <v>66.83</v>
      </c>
      <c r="G17" s="13">
        <f t="shared" si="0"/>
        <v>135.85</v>
      </c>
      <c r="J17" s="22"/>
      <c r="K17" s="17" t="s">
        <v>232</v>
      </c>
      <c r="L17" s="28">
        <f>DMAX(B$3:G$50,"Total",CleverBits!F$9:F$10)</f>
        <v>204.12</v>
      </c>
      <c r="M17" s="17" t="str">
        <f>+INDEX(B$4:B$50,MATCH(L17,G$4:G$50,0),1)</f>
        <v>Lower, T</v>
      </c>
      <c r="N17" s="23"/>
    </row>
    <row r="18" spans="2:14" ht="15.75" thickBot="1">
      <c r="B18" s="4" t="s">
        <v>13</v>
      </c>
      <c r="C18" s="5" t="s">
        <v>26</v>
      </c>
      <c r="D18" s="12"/>
      <c r="E18" s="12">
        <v>63.1</v>
      </c>
      <c r="F18" s="12">
        <v>63.32</v>
      </c>
      <c r="G18" s="13">
        <f t="shared" si="0"/>
        <v>126.42</v>
      </c>
      <c r="J18" s="24"/>
      <c r="K18" s="18"/>
      <c r="L18" s="29"/>
      <c r="M18" s="18"/>
      <c r="N18" s="25"/>
    </row>
    <row r="19" spans="2:14" ht="15">
      <c r="B19" s="4" t="s">
        <v>70</v>
      </c>
      <c r="C19" s="5" t="s">
        <v>27</v>
      </c>
      <c r="D19" s="12">
        <v>61.49</v>
      </c>
      <c r="E19" s="12">
        <v>64.6</v>
      </c>
      <c r="F19" s="12"/>
      <c r="G19" s="13">
        <f t="shared" si="0"/>
        <v>126.09</v>
      </c>
      <c r="J19" s="15"/>
      <c r="K19" s="15"/>
      <c r="L19" s="16"/>
      <c r="M19" s="15"/>
      <c r="N19" s="15"/>
    </row>
    <row r="20" spans="2:7" ht="15">
      <c r="B20" s="4" t="s">
        <v>66</v>
      </c>
      <c r="C20" s="5" t="s">
        <v>26</v>
      </c>
      <c r="D20" s="12"/>
      <c r="E20" s="12">
        <v>54.9</v>
      </c>
      <c r="F20" s="12">
        <v>50.9</v>
      </c>
      <c r="G20" s="13">
        <f t="shared" si="0"/>
        <v>105.8</v>
      </c>
    </row>
    <row r="21" spans="2:7" ht="15">
      <c r="B21" s="4" t="s">
        <v>35</v>
      </c>
      <c r="C21" s="5" t="s">
        <v>26</v>
      </c>
      <c r="D21" s="12">
        <v>70.88</v>
      </c>
      <c r="E21" s="12"/>
      <c r="F21" s="12"/>
      <c r="G21" s="13">
        <f t="shared" si="0"/>
        <v>70.88</v>
      </c>
    </row>
    <row r="22" spans="2:7" ht="15">
      <c r="B22" s="4" t="s">
        <v>10</v>
      </c>
      <c r="C22" s="5" t="s">
        <v>26</v>
      </c>
      <c r="D22" s="12"/>
      <c r="E22" s="12">
        <v>65.6</v>
      </c>
      <c r="F22" s="12"/>
      <c r="G22" s="13">
        <f t="shared" si="0"/>
        <v>65.6</v>
      </c>
    </row>
    <row r="23" spans="2:7" ht="15">
      <c r="B23" s="4" t="s">
        <v>87</v>
      </c>
      <c r="C23" s="5" t="s">
        <v>26</v>
      </c>
      <c r="D23" s="12">
        <v>65.22</v>
      </c>
      <c r="E23" s="12"/>
      <c r="F23" s="12"/>
      <c r="G23" s="13">
        <f t="shared" si="0"/>
        <v>65.22</v>
      </c>
    </row>
    <row r="24" spans="2:7" ht="15">
      <c r="B24" s="4" t="s">
        <v>32</v>
      </c>
      <c r="C24" s="5" t="s">
        <v>26</v>
      </c>
      <c r="D24" s="12"/>
      <c r="E24" s="12">
        <v>65.1</v>
      </c>
      <c r="F24" s="12"/>
      <c r="G24" s="13">
        <f t="shared" si="0"/>
        <v>65.1</v>
      </c>
    </row>
    <row r="25" spans="2:7" ht="15">
      <c r="B25" s="4" t="s">
        <v>81</v>
      </c>
      <c r="C25" s="5" t="s">
        <v>27</v>
      </c>
      <c r="D25" s="12">
        <v>61.85</v>
      </c>
      <c r="E25" s="12"/>
      <c r="F25" s="12"/>
      <c r="G25" s="13">
        <f t="shared" si="0"/>
        <v>61.85</v>
      </c>
    </row>
    <row r="26" spans="2:7" ht="15">
      <c r="B26" s="4" t="s">
        <v>88</v>
      </c>
      <c r="C26" s="5" t="s">
        <v>26</v>
      </c>
      <c r="D26" s="12"/>
      <c r="E26" s="12">
        <v>61.2</v>
      </c>
      <c r="F26" s="12"/>
      <c r="G26" s="13">
        <f t="shared" si="0"/>
        <v>61.2</v>
      </c>
    </row>
    <row r="27" spans="2:7" ht="15">
      <c r="B27" s="4" t="s">
        <v>89</v>
      </c>
      <c r="C27" s="5" t="s">
        <v>26</v>
      </c>
      <c r="D27" s="12">
        <v>61.01</v>
      </c>
      <c r="E27" s="12"/>
      <c r="F27" s="12"/>
      <c r="G27" s="13">
        <f t="shared" si="0"/>
        <v>61.01</v>
      </c>
    </row>
    <row r="28" spans="2:7" ht="15">
      <c r="B28" s="4" t="s">
        <v>55</v>
      </c>
      <c r="C28" s="5" t="s">
        <v>26</v>
      </c>
      <c r="D28" s="12">
        <v>60.94</v>
      </c>
      <c r="E28" s="12"/>
      <c r="F28" s="12"/>
      <c r="G28" s="13">
        <f t="shared" si="0"/>
        <v>60.94</v>
      </c>
    </row>
    <row r="29" spans="2:7" ht="15">
      <c r="B29" s="4" t="s">
        <v>75</v>
      </c>
      <c r="C29" s="5" t="s">
        <v>27</v>
      </c>
      <c r="D29" s="12"/>
      <c r="E29" s="12">
        <v>60.6</v>
      </c>
      <c r="F29" s="12"/>
      <c r="G29" s="13">
        <f t="shared" si="0"/>
        <v>60.6</v>
      </c>
    </row>
    <row r="30" spans="2:7" ht="15">
      <c r="B30" s="4" t="s">
        <v>83</v>
      </c>
      <c r="C30" s="5" t="s">
        <v>27</v>
      </c>
      <c r="D30" s="12"/>
      <c r="E30" s="12"/>
      <c r="F30" s="12">
        <v>56.68</v>
      </c>
      <c r="G30" s="13">
        <f t="shared" si="0"/>
        <v>56.68</v>
      </c>
    </row>
    <row r="31" spans="2:7" ht="15">
      <c r="B31" s="4" t="s">
        <v>98</v>
      </c>
      <c r="C31" s="5" t="s">
        <v>26</v>
      </c>
      <c r="D31" s="12">
        <v>56.21</v>
      </c>
      <c r="E31" s="12"/>
      <c r="F31" s="12"/>
      <c r="G31" s="13">
        <f t="shared" si="0"/>
        <v>56.21</v>
      </c>
    </row>
    <row r="32" spans="2:7" ht="15">
      <c r="B32" s="4" t="s">
        <v>90</v>
      </c>
      <c r="C32" s="5" t="s">
        <v>27</v>
      </c>
      <c r="D32" s="12"/>
      <c r="E32" s="12"/>
      <c r="F32" s="12">
        <v>50.97</v>
      </c>
      <c r="G32" s="13">
        <f t="shared" si="0"/>
        <v>50.97</v>
      </c>
    </row>
    <row r="33" spans="2:7" ht="15">
      <c r="B33" s="4" t="s">
        <v>65</v>
      </c>
      <c r="C33" s="5" t="s">
        <v>26</v>
      </c>
      <c r="D33" s="12">
        <v>47.23</v>
      </c>
      <c r="E33" s="12"/>
      <c r="F33" s="12"/>
      <c r="G33" s="13">
        <f t="shared" si="0"/>
        <v>47.23</v>
      </c>
    </row>
    <row r="34" spans="2:7" ht="15">
      <c r="B34" s="4"/>
      <c r="C34" s="5"/>
      <c r="D34" s="12"/>
      <c r="E34" s="12"/>
      <c r="F34" s="12"/>
      <c r="G34" s="13">
        <f t="shared" si="0"/>
        <v>0</v>
      </c>
    </row>
    <row r="35" spans="2:7" ht="15">
      <c r="B35" s="4"/>
      <c r="C35" s="5"/>
      <c r="D35" s="12"/>
      <c r="E35" s="12"/>
      <c r="F35" s="12"/>
      <c r="G35" s="13">
        <f t="shared" si="0"/>
        <v>0</v>
      </c>
    </row>
    <row r="36" spans="2:7" ht="15">
      <c r="B36" s="4"/>
      <c r="C36" s="5"/>
      <c r="D36" s="12"/>
      <c r="E36" s="12"/>
      <c r="F36" s="12"/>
      <c r="G36" s="13">
        <f t="shared" si="0"/>
        <v>0</v>
      </c>
    </row>
    <row r="37" spans="2:7" ht="15">
      <c r="B37" s="4"/>
      <c r="C37" s="5"/>
      <c r="D37" s="12"/>
      <c r="E37" s="12"/>
      <c r="F37" s="12"/>
      <c r="G37" s="13">
        <f t="shared" si="0"/>
        <v>0</v>
      </c>
    </row>
    <row r="38" spans="2:7" ht="15">
      <c r="B38" s="4"/>
      <c r="C38" s="5"/>
      <c r="D38" s="12"/>
      <c r="E38" s="12"/>
      <c r="F38" s="12"/>
      <c r="G38" s="13">
        <f t="shared" si="0"/>
        <v>0</v>
      </c>
    </row>
    <row r="39" spans="2:7" ht="15">
      <c r="B39" s="4"/>
      <c r="C39" s="5"/>
      <c r="D39" s="12"/>
      <c r="E39" s="12"/>
      <c r="F39" s="12"/>
      <c r="G39" s="13">
        <f t="shared" si="0"/>
        <v>0</v>
      </c>
    </row>
    <row r="40" spans="2:7" ht="15">
      <c r="B40" s="4"/>
      <c r="C40" s="5"/>
      <c r="D40" s="12"/>
      <c r="E40" s="12"/>
      <c r="F40" s="12"/>
      <c r="G40" s="13">
        <f t="shared" si="0"/>
        <v>0</v>
      </c>
    </row>
    <row r="41" spans="2:7" ht="15">
      <c r="B41" s="4"/>
      <c r="C41" s="5"/>
      <c r="D41" s="12"/>
      <c r="E41" s="12"/>
      <c r="F41" s="12"/>
      <c r="G41" s="13">
        <f t="shared" si="0"/>
        <v>0</v>
      </c>
    </row>
    <row r="42" spans="4:7" ht="15">
      <c r="D42" s="13"/>
      <c r="E42" s="13"/>
      <c r="F42" s="13"/>
      <c r="G42" s="13">
        <f t="shared" si="0"/>
        <v>0</v>
      </c>
    </row>
    <row r="43" spans="4:7" ht="15">
      <c r="D43" s="13"/>
      <c r="E43" s="13"/>
      <c r="F43" s="13"/>
      <c r="G43" s="13">
        <f t="shared" si="0"/>
        <v>0</v>
      </c>
    </row>
    <row r="44" spans="4:7" ht="15">
      <c r="D44" s="13"/>
      <c r="E44" s="13"/>
      <c r="F44" s="13"/>
      <c r="G44" s="13">
        <f t="shared" si="0"/>
        <v>0</v>
      </c>
    </row>
    <row r="45" spans="4:7" ht="15">
      <c r="D45" s="13"/>
      <c r="E45" s="13"/>
      <c r="F45" s="13"/>
      <c r="G45" s="13">
        <f t="shared" si="0"/>
        <v>0</v>
      </c>
    </row>
    <row r="46" spans="4:7" ht="15">
      <c r="D46" s="13"/>
      <c r="E46" s="13"/>
      <c r="F46" s="13"/>
      <c r="G46" s="13">
        <f t="shared" si="0"/>
        <v>0</v>
      </c>
    </row>
    <row r="47" spans="4:7" ht="15">
      <c r="D47" s="13"/>
      <c r="E47" s="13"/>
      <c r="F47" s="13"/>
      <c r="G47" s="13">
        <f t="shared" si="0"/>
        <v>0</v>
      </c>
    </row>
    <row r="48" spans="4:7" ht="15">
      <c r="D48" s="13"/>
      <c r="E48" s="13"/>
      <c r="F48" s="13"/>
      <c r="G48" s="13">
        <f t="shared" si="0"/>
        <v>0</v>
      </c>
    </row>
    <row r="49" spans="4:7" ht="15">
      <c r="D49" s="13"/>
      <c r="E49" s="13"/>
      <c r="F49" s="13"/>
      <c r="G49" s="13">
        <f t="shared" si="0"/>
        <v>0</v>
      </c>
    </row>
    <row r="50" spans="4:7" ht="15">
      <c r="D50" s="13"/>
      <c r="E50" s="13"/>
      <c r="F50" s="13"/>
      <c r="G50" s="13">
        <f t="shared" si="0"/>
        <v>0</v>
      </c>
    </row>
  </sheetData>
  <sheetProtection/>
  <mergeCells count="2">
    <mergeCell ref="A1:H1"/>
    <mergeCell ref="K6:M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00390625" style="0" customWidth="1"/>
    <col min="2" max="2" width="15.57421875" style="0" customWidth="1"/>
    <col min="3" max="3" width="6.28125" style="2" customWidth="1"/>
    <col min="6" max="6" width="11.57421875" style="0" customWidth="1"/>
    <col min="9" max="9" width="9.28125" style="0" customWidth="1"/>
    <col min="10" max="10" width="5.140625" style="0" customWidth="1"/>
    <col min="11" max="11" width="19.140625" style="0" customWidth="1"/>
    <col min="12" max="12" width="7.8515625" style="13" customWidth="1"/>
    <col min="13" max="13" width="17.57421875" style="0" customWidth="1"/>
    <col min="14" max="14" width="6.140625" style="0" customWidth="1"/>
  </cols>
  <sheetData>
    <row r="1" spans="1:12" ht="15.75">
      <c r="A1" s="109" t="str">
        <f ca="1">"Haywards Heath Harriers Road Race Championships "&amp;RIGHT(CELL("FILENAME",A2),LEN(CELL("FILENAME",A2))-SEARCH("]",CELL("FILENAME",A2),1))</f>
        <v>Haywards Heath Harriers Road Race Championships 1997</v>
      </c>
      <c r="B1" s="109"/>
      <c r="C1" s="109"/>
      <c r="D1" s="109"/>
      <c r="E1" s="109"/>
      <c r="F1" s="109"/>
      <c r="G1" s="109"/>
      <c r="H1" s="109"/>
      <c r="L1" s="26"/>
    </row>
    <row r="2" spans="4:17" ht="15">
      <c r="D2" s="1" t="s">
        <v>28</v>
      </c>
      <c r="E2" s="1" t="s">
        <v>71</v>
      </c>
      <c r="F2" s="1" t="s">
        <v>53</v>
      </c>
      <c r="L2" s="26"/>
      <c r="Q2" s="55" t="s">
        <v>2</v>
      </c>
    </row>
    <row r="3" spans="2:17" ht="15">
      <c r="B3" s="8" t="s">
        <v>0</v>
      </c>
      <c r="C3" s="1" t="s">
        <v>1</v>
      </c>
      <c r="D3" s="7" t="s">
        <v>2</v>
      </c>
      <c r="E3" s="9" t="s">
        <v>2</v>
      </c>
      <c r="F3" s="7" t="s">
        <v>178</v>
      </c>
      <c r="G3" s="7" t="s">
        <v>4</v>
      </c>
      <c r="K3" s="50"/>
      <c r="L3" s="51"/>
      <c r="Q3" s="55" t="s">
        <v>255</v>
      </c>
    </row>
    <row r="4" spans="2:17" ht="15.75" thickBot="1">
      <c r="B4" s="4" t="s">
        <v>56</v>
      </c>
      <c r="C4" s="5" t="s">
        <v>26</v>
      </c>
      <c r="D4" s="6">
        <v>78.7</v>
      </c>
      <c r="E4" s="6">
        <v>72.2</v>
      </c>
      <c r="F4" s="6">
        <v>77.4</v>
      </c>
      <c r="G4" s="3">
        <f>+SUM(D4:F4)</f>
        <v>228.3</v>
      </c>
      <c r="K4" s="50"/>
      <c r="L4" s="51"/>
      <c r="Q4" s="3">
        <f>+D4-E4</f>
        <v>6.5</v>
      </c>
    </row>
    <row r="5" spans="2:17" ht="15">
      <c r="B5" s="4" t="s">
        <v>6</v>
      </c>
      <c r="C5" s="5" t="s">
        <v>26</v>
      </c>
      <c r="D5" s="6">
        <v>74.2</v>
      </c>
      <c r="E5" s="6">
        <v>69.1</v>
      </c>
      <c r="F5" s="6">
        <v>71.1</v>
      </c>
      <c r="G5" s="3">
        <f aca="true" t="shared" si="0" ref="G5:G50">+SUM(D5:F5)</f>
        <v>214.4</v>
      </c>
      <c r="J5" s="19"/>
      <c r="K5" s="20"/>
      <c r="L5" s="27"/>
      <c r="M5" s="20"/>
      <c r="N5" s="21"/>
      <c r="Q5" s="3">
        <f aca="true" t="shared" si="1" ref="Q5:Q19">+D5-E5</f>
        <v>5.1000000000000085</v>
      </c>
    </row>
    <row r="6" spans="2:18" ht="15.75">
      <c r="B6" s="4" t="s">
        <v>72</v>
      </c>
      <c r="C6" s="5" t="s">
        <v>26</v>
      </c>
      <c r="D6" s="6">
        <v>71.1</v>
      </c>
      <c r="E6" s="6">
        <v>66.9</v>
      </c>
      <c r="F6" s="6">
        <v>70.5</v>
      </c>
      <c r="G6" s="3">
        <f t="shared" si="0"/>
        <v>208.5</v>
      </c>
      <c r="J6" s="22"/>
      <c r="K6" s="110" t="str">
        <f ca="1">+"Road Race Awards - "&amp;RIGHT(CELL("FILENAME",A2),LEN(CELL("FILENAME",A2))-SEARCH("]",CELL("FILENAME",A2),1))</f>
        <v>Road Race Awards - 1997</v>
      </c>
      <c r="L6" s="110"/>
      <c r="M6" s="110"/>
      <c r="N6" s="53"/>
      <c r="O6" s="33"/>
      <c r="P6" s="33"/>
      <c r="Q6" s="33"/>
      <c r="R6" s="33"/>
    </row>
    <row r="7" spans="2:17" ht="15">
      <c r="B7" s="4" t="s">
        <v>59</v>
      </c>
      <c r="C7" s="5" t="s">
        <v>26</v>
      </c>
      <c r="D7" s="6">
        <v>65.4</v>
      </c>
      <c r="E7" s="6">
        <v>59.6</v>
      </c>
      <c r="F7" s="6">
        <v>65.2</v>
      </c>
      <c r="G7" s="3">
        <f t="shared" si="0"/>
        <v>190.2</v>
      </c>
      <c r="J7" s="22"/>
      <c r="K7" s="17" t="s">
        <v>219</v>
      </c>
      <c r="L7" s="28">
        <f>DMAX(B$3:G$50,"10k",CleverBits!E$9:E$10)</f>
        <v>78.7</v>
      </c>
      <c r="M7" s="17" t="str">
        <f>+INDEX(B$4:B$50,MATCH(L7,D$4:D$50,0),1)</f>
        <v>Cooper, I</v>
      </c>
      <c r="N7" s="23"/>
      <c r="Q7" s="3">
        <f t="shared" si="1"/>
        <v>5.800000000000004</v>
      </c>
    </row>
    <row r="8" spans="2:17" ht="15">
      <c r="B8" s="4" t="s">
        <v>41</v>
      </c>
      <c r="C8" s="5" t="s">
        <v>26</v>
      </c>
      <c r="D8" s="6">
        <v>64.7</v>
      </c>
      <c r="E8" s="6">
        <v>59.5</v>
      </c>
      <c r="F8" s="6">
        <v>61.2</v>
      </c>
      <c r="G8" s="3">
        <f t="shared" si="0"/>
        <v>185.4</v>
      </c>
      <c r="H8" s="10">
        <v>185.7</v>
      </c>
      <c r="J8" s="22"/>
      <c r="K8" s="17" t="s">
        <v>220</v>
      </c>
      <c r="L8" s="28">
        <f>DMAX(B$3:G$50,"10k",CleverBits!F$9:F$10)</f>
        <v>68.7</v>
      </c>
      <c r="M8" s="17" t="str">
        <f>+INDEX(B$4:B$50,MATCH(L8,D$4:D$50,0),1)</f>
        <v>Underwood, G</v>
      </c>
      <c r="N8" s="23"/>
      <c r="Q8" s="3">
        <f t="shared" si="1"/>
        <v>5.200000000000003</v>
      </c>
    </row>
    <row r="9" spans="2:17" ht="15">
      <c r="B9" s="4" t="s">
        <v>47</v>
      </c>
      <c r="C9" s="5" t="s">
        <v>26</v>
      </c>
      <c r="D9" s="6">
        <v>74.4</v>
      </c>
      <c r="E9" s="6"/>
      <c r="F9" s="6">
        <v>77.8</v>
      </c>
      <c r="G9" s="3">
        <f t="shared" si="0"/>
        <v>152.2</v>
      </c>
      <c r="J9" s="22"/>
      <c r="K9" s="17"/>
      <c r="L9" s="28"/>
      <c r="M9" s="17"/>
      <c r="N9" s="23"/>
      <c r="Q9" s="3"/>
    </row>
    <row r="10" spans="2:17" ht="15">
      <c r="B10" s="4" t="s">
        <v>73</v>
      </c>
      <c r="C10" s="5" t="s">
        <v>26</v>
      </c>
      <c r="D10" s="6">
        <v>73.4</v>
      </c>
      <c r="E10" s="6"/>
      <c r="F10" s="6">
        <v>76.9</v>
      </c>
      <c r="G10" s="3">
        <f t="shared" si="0"/>
        <v>150.3</v>
      </c>
      <c r="J10" s="22"/>
      <c r="K10" s="17" t="s">
        <v>229</v>
      </c>
      <c r="L10" s="28" t="e">
        <f>DMAX(B$3:G$50,"10m",CleverBits!E$9:E$10)</f>
        <v>#VALUE!</v>
      </c>
      <c r="M10" s="17" t="e">
        <f>+INDEX(B$4:B$50,MATCH(L10,E$4:E$50,0),1)</f>
        <v>#VALUE!</v>
      </c>
      <c r="N10" s="23"/>
      <c r="Q10" s="3"/>
    </row>
    <row r="11" spans="2:17" ht="15">
      <c r="B11" s="4" t="s">
        <v>10</v>
      </c>
      <c r="C11" s="5" t="s">
        <v>26</v>
      </c>
      <c r="D11" s="6">
        <v>72.7</v>
      </c>
      <c r="E11" s="6"/>
      <c r="F11" s="6">
        <v>71.6</v>
      </c>
      <c r="G11" s="3">
        <f t="shared" si="0"/>
        <v>144.3</v>
      </c>
      <c r="J11" s="22"/>
      <c r="K11" s="17" t="s">
        <v>230</v>
      </c>
      <c r="L11" s="28" t="e">
        <f>DMAX(B$3:G$50,"10m",CleverBits!F$9:F$10)</f>
        <v>#VALUE!</v>
      </c>
      <c r="M11" s="17" t="e">
        <f>+INDEX(B$4:B$50,MATCH(L11,E$4:E$50,0),1)</f>
        <v>#VALUE!</v>
      </c>
      <c r="N11" s="23"/>
      <c r="Q11" s="3"/>
    </row>
    <row r="12" spans="2:17" ht="15">
      <c r="B12" s="4" t="s">
        <v>51</v>
      </c>
      <c r="C12" s="5" t="s">
        <v>26</v>
      </c>
      <c r="D12" s="6">
        <v>75.1</v>
      </c>
      <c r="E12" s="6">
        <v>68.2</v>
      </c>
      <c r="F12" s="6"/>
      <c r="G12" s="3">
        <f t="shared" si="0"/>
        <v>143.3</v>
      </c>
      <c r="H12">
        <v>141.8</v>
      </c>
      <c r="J12" s="22"/>
      <c r="K12" s="17"/>
      <c r="L12" s="28"/>
      <c r="M12" s="17"/>
      <c r="N12" s="23"/>
      <c r="Q12" s="3">
        <f t="shared" si="1"/>
        <v>6.8999999999999915</v>
      </c>
    </row>
    <row r="13" spans="2:17" ht="15">
      <c r="B13" s="4" t="s">
        <v>35</v>
      </c>
      <c r="C13" s="5" t="s">
        <v>26</v>
      </c>
      <c r="D13" s="6">
        <v>73.2</v>
      </c>
      <c r="E13" s="6">
        <v>68.6</v>
      </c>
      <c r="F13" s="6"/>
      <c r="G13" s="3">
        <f t="shared" si="0"/>
        <v>141.8</v>
      </c>
      <c r="J13" s="22"/>
      <c r="K13" s="17" t="s">
        <v>247</v>
      </c>
      <c r="L13" s="28">
        <f>DMAX(B$3:G$50,"half m",CleverBits!E$9:E$10)</f>
        <v>77.8</v>
      </c>
      <c r="M13" s="17" t="str">
        <f>+INDEX(B$4:B$50,MATCH(L13,F$4:F$50,0),1)</f>
        <v>Gill, J</v>
      </c>
      <c r="N13" s="23"/>
      <c r="Q13" s="3">
        <f t="shared" si="1"/>
        <v>4.6000000000000085</v>
      </c>
    </row>
    <row r="14" spans="2:17" ht="15">
      <c r="B14" s="4" t="s">
        <v>74</v>
      </c>
      <c r="C14" s="5" t="s">
        <v>27</v>
      </c>
      <c r="D14" s="6"/>
      <c r="E14" s="6">
        <v>65</v>
      </c>
      <c r="F14" s="6">
        <v>68.2</v>
      </c>
      <c r="G14" s="3">
        <f t="shared" si="0"/>
        <v>133.2</v>
      </c>
      <c r="J14" s="22"/>
      <c r="K14" s="17" t="s">
        <v>248</v>
      </c>
      <c r="L14" s="28">
        <f>DMAX(B$3:G$50,"half m",CleverBits!F$9:F$10)</f>
        <v>68.2</v>
      </c>
      <c r="M14" s="17" t="str">
        <f>+INDEX(B$4:B$50,MATCH(L14,F$4:F$50,0),1)</f>
        <v>Lower, T</v>
      </c>
      <c r="N14" s="23"/>
      <c r="Q14" s="3"/>
    </row>
    <row r="15" spans="2:17" ht="15">
      <c r="B15" s="4" t="s">
        <v>75</v>
      </c>
      <c r="C15" s="5" t="s">
        <v>27</v>
      </c>
      <c r="D15" s="6">
        <v>67.7</v>
      </c>
      <c r="E15" s="6">
        <v>63.2</v>
      </c>
      <c r="F15" s="6"/>
      <c r="G15" s="3">
        <f t="shared" si="0"/>
        <v>130.9</v>
      </c>
      <c r="J15" s="22"/>
      <c r="K15" s="17"/>
      <c r="L15" s="28"/>
      <c r="M15" s="17"/>
      <c r="N15" s="23"/>
      <c r="Q15" s="3">
        <f t="shared" si="1"/>
        <v>4.5</v>
      </c>
    </row>
    <row r="16" spans="2:17" ht="15">
      <c r="B16" s="4" t="s">
        <v>13</v>
      </c>
      <c r="C16" s="5" t="s">
        <v>26</v>
      </c>
      <c r="D16" s="6"/>
      <c r="E16" s="6">
        <v>62.2</v>
      </c>
      <c r="F16" s="6">
        <v>68.2</v>
      </c>
      <c r="G16" s="3">
        <f t="shared" si="0"/>
        <v>130.4</v>
      </c>
      <c r="J16" s="22"/>
      <c r="K16" s="17" t="s">
        <v>231</v>
      </c>
      <c r="L16" s="28">
        <f>DMAX(B$3:G$50,"Total",CleverBits!E$9:E$10)</f>
        <v>228.3</v>
      </c>
      <c r="M16" s="17" t="str">
        <f>+INDEX(B$4:B$50,MATCH(L16,G$4:G$50,0),1)</f>
        <v>Cooper, I</v>
      </c>
      <c r="N16" s="23"/>
      <c r="Q16" s="3"/>
    </row>
    <row r="17" spans="2:17" ht="15">
      <c r="B17" s="4" t="s">
        <v>77</v>
      </c>
      <c r="C17" s="5" t="s">
        <v>26</v>
      </c>
      <c r="D17" s="6">
        <v>64.5</v>
      </c>
      <c r="E17" s="6">
        <v>63.4</v>
      </c>
      <c r="F17" s="6"/>
      <c r="G17" s="3">
        <f t="shared" si="0"/>
        <v>127.9</v>
      </c>
      <c r="J17" s="22"/>
      <c r="K17" s="17" t="s">
        <v>232</v>
      </c>
      <c r="L17" s="28">
        <f>DMAX(B$3:G$50,"Total",CleverBits!F$9:F$10)</f>
        <v>133.2</v>
      </c>
      <c r="M17" s="17" t="str">
        <f>+INDEX(B$4:B$50,MATCH(L17,G$4:G$50,0),1)</f>
        <v>Lower, T</v>
      </c>
      <c r="N17" s="23"/>
      <c r="Q17" s="3">
        <f t="shared" si="1"/>
        <v>1.1000000000000014</v>
      </c>
    </row>
    <row r="18" spans="2:17" ht="15.75" thickBot="1">
      <c r="B18" s="4" t="s">
        <v>66</v>
      </c>
      <c r="C18" s="5" t="s">
        <v>26</v>
      </c>
      <c r="D18" s="6">
        <v>61</v>
      </c>
      <c r="E18" s="6">
        <v>55.6</v>
      </c>
      <c r="F18" s="6"/>
      <c r="G18" s="3">
        <f t="shared" si="0"/>
        <v>116.6</v>
      </c>
      <c r="H18">
        <v>126.6</v>
      </c>
      <c r="J18" s="24"/>
      <c r="K18" s="18"/>
      <c r="L18" s="29"/>
      <c r="M18" s="18"/>
      <c r="N18" s="25"/>
      <c r="Q18" s="3">
        <f t="shared" si="1"/>
        <v>5.399999999999999</v>
      </c>
    </row>
    <row r="19" spans="2:17" ht="15">
      <c r="B19" s="4" t="s">
        <v>37</v>
      </c>
      <c r="C19" s="5" t="s">
        <v>26</v>
      </c>
      <c r="D19" s="6">
        <v>54.5</v>
      </c>
      <c r="E19" s="6">
        <v>52.1</v>
      </c>
      <c r="F19" s="6"/>
      <c r="G19" s="3">
        <f t="shared" si="0"/>
        <v>106.6</v>
      </c>
      <c r="J19" s="15"/>
      <c r="K19" s="15"/>
      <c r="L19" s="16"/>
      <c r="M19" s="15"/>
      <c r="N19" s="15"/>
      <c r="Q19" s="3">
        <f t="shared" si="1"/>
        <v>2.3999999999999986</v>
      </c>
    </row>
    <row r="20" spans="2:17" ht="15">
      <c r="B20" s="4" t="s">
        <v>5</v>
      </c>
      <c r="C20" s="5" t="s">
        <v>26</v>
      </c>
      <c r="D20" s="6"/>
      <c r="E20" s="6"/>
      <c r="F20" s="6">
        <v>75.4</v>
      </c>
      <c r="G20" s="3">
        <f t="shared" si="0"/>
        <v>75.4</v>
      </c>
      <c r="P20" s="47" t="s">
        <v>256</v>
      </c>
      <c r="Q20" s="62">
        <f>AVERAGE(Q4:Q19)</f>
        <v>4.750000000000002</v>
      </c>
    </row>
    <row r="21" spans="2:17" ht="15">
      <c r="B21" s="4" t="s">
        <v>70</v>
      </c>
      <c r="C21" s="5" t="s">
        <v>27</v>
      </c>
      <c r="D21" s="6">
        <v>68.7</v>
      </c>
      <c r="E21" s="6"/>
      <c r="F21" s="6"/>
      <c r="G21" s="3">
        <f t="shared" si="0"/>
        <v>68.7</v>
      </c>
      <c r="Q21" s="3"/>
    </row>
    <row r="22" spans="2:17" ht="15">
      <c r="B22" s="4" t="s">
        <v>78</v>
      </c>
      <c r="C22" s="5" t="s">
        <v>26</v>
      </c>
      <c r="D22" s="6"/>
      <c r="E22" s="6"/>
      <c r="F22" s="6">
        <v>67</v>
      </c>
      <c r="G22" s="3">
        <f t="shared" si="0"/>
        <v>67</v>
      </c>
      <c r="Q22" s="3"/>
    </row>
    <row r="23" spans="2:17" ht="15">
      <c r="B23" s="4" t="s">
        <v>79</v>
      </c>
      <c r="C23" s="5" t="s">
        <v>26</v>
      </c>
      <c r="D23" s="6">
        <v>66.6</v>
      </c>
      <c r="E23" s="6"/>
      <c r="F23" s="6"/>
      <c r="G23" s="3">
        <f t="shared" si="0"/>
        <v>66.6</v>
      </c>
      <c r="Q23" s="3"/>
    </row>
    <row r="24" spans="2:17" ht="15">
      <c r="B24" s="4" t="s">
        <v>12</v>
      </c>
      <c r="C24" s="5" t="s">
        <v>26</v>
      </c>
      <c r="D24" s="6"/>
      <c r="E24" s="6"/>
      <c r="F24" s="6">
        <v>65</v>
      </c>
      <c r="G24" s="3">
        <f t="shared" si="0"/>
        <v>65</v>
      </c>
      <c r="Q24" s="3"/>
    </row>
    <row r="25" spans="2:17" ht="15">
      <c r="B25" s="4" t="s">
        <v>80</v>
      </c>
      <c r="C25" s="5" t="s">
        <v>27</v>
      </c>
      <c r="D25" s="6"/>
      <c r="E25" s="6"/>
      <c r="F25" s="6">
        <v>64.3</v>
      </c>
      <c r="G25" s="3">
        <f t="shared" si="0"/>
        <v>64.3</v>
      </c>
      <c r="Q25" s="3"/>
    </row>
    <row r="26" spans="2:17" ht="15">
      <c r="B26" s="4" t="s">
        <v>61</v>
      </c>
      <c r="C26" s="5" t="s">
        <v>27</v>
      </c>
      <c r="D26" s="6"/>
      <c r="E26" s="6"/>
      <c r="F26" s="6">
        <v>63.2</v>
      </c>
      <c r="G26" s="3">
        <f t="shared" si="0"/>
        <v>63.2</v>
      </c>
      <c r="Q26" s="3"/>
    </row>
    <row r="27" spans="2:17" ht="15">
      <c r="B27" s="4" t="s">
        <v>57</v>
      </c>
      <c r="C27" s="5" t="s">
        <v>26</v>
      </c>
      <c r="D27" s="6"/>
      <c r="E27" s="6"/>
      <c r="F27" s="6">
        <v>62.1</v>
      </c>
      <c r="G27" s="3">
        <f t="shared" si="0"/>
        <v>62.1</v>
      </c>
      <c r="Q27" s="3"/>
    </row>
    <row r="28" spans="2:17" ht="15">
      <c r="B28" s="4" t="s">
        <v>55</v>
      </c>
      <c r="C28" s="5" t="s">
        <v>26</v>
      </c>
      <c r="D28" s="6">
        <v>61.3</v>
      </c>
      <c r="E28" s="6"/>
      <c r="F28" s="6"/>
      <c r="G28" s="3">
        <f t="shared" si="0"/>
        <v>61.3</v>
      </c>
      <c r="Q28" s="3"/>
    </row>
    <row r="29" spans="2:17" ht="15">
      <c r="B29" s="4" t="s">
        <v>58</v>
      </c>
      <c r="C29" s="5" t="s">
        <v>27</v>
      </c>
      <c r="D29" s="6"/>
      <c r="E29" s="6"/>
      <c r="F29" s="6">
        <v>59.6</v>
      </c>
      <c r="G29" s="3">
        <f t="shared" si="0"/>
        <v>59.6</v>
      </c>
      <c r="Q29" s="3"/>
    </row>
    <row r="30" spans="2:17" ht="15">
      <c r="B30" s="4" t="s">
        <v>81</v>
      </c>
      <c r="C30" s="5" t="s">
        <v>27</v>
      </c>
      <c r="D30" s="6"/>
      <c r="E30" s="6"/>
      <c r="F30" s="6">
        <v>59.6</v>
      </c>
      <c r="G30" s="3">
        <f t="shared" si="0"/>
        <v>59.6</v>
      </c>
      <c r="Q30" s="3"/>
    </row>
    <row r="31" spans="2:17" ht="15">
      <c r="B31" s="4" t="s">
        <v>82</v>
      </c>
      <c r="C31" s="5" t="s">
        <v>26</v>
      </c>
      <c r="D31" s="6">
        <v>59</v>
      </c>
      <c r="E31" s="6"/>
      <c r="F31" s="6"/>
      <c r="G31" s="3">
        <f t="shared" si="0"/>
        <v>59</v>
      </c>
      <c r="Q31" s="3"/>
    </row>
    <row r="32" spans="2:17" ht="15">
      <c r="B32" s="4" t="s">
        <v>21</v>
      </c>
      <c r="C32" s="5" t="s">
        <v>26</v>
      </c>
      <c r="D32" s="6"/>
      <c r="E32" s="6">
        <v>58.6</v>
      </c>
      <c r="F32" s="6"/>
      <c r="G32" s="3">
        <f t="shared" si="0"/>
        <v>58.6</v>
      </c>
      <c r="Q32" s="3"/>
    </row>
    <row r="33" spans="2:17" ht="15">
      <c r="B33" s="4" t="s">
        <v>83</v>
      </c>
      <c r="C33" s="5" t="s">
        <v>27</v>
      </c>
      <c r="D33" s="6"/>
      <c r="E33" s="6"/>
      <c r="F33" s="6">
        <v>58.4</v>
      </c>
      <c r="G33" s="3">
        <f t="shared" si="0"/>
        <v>58.4</v>
      </c>
      <c r="Q33" s="3"/>
    </row>
    <row r="34" spans="2:17" ht="15">
      <c r="B34" s="4" t="s">
        <v>84</v>
      </c>
      <c r="C34" s="5" t="s">
        <v>27</v>
      </c>
      <c r="D34" s="6"/>
      <c r="E34" s="6">
        <v>53.3</v>
      </c>
      <c r="F34" s="6"/>
      <c r="G34" s="3">
        <f t="shared" si="0"/>
        <v>53.3</v>
      </c>
      <c r="Q34" s="3"/>
    </row>
    <row r="35" spans="2:17" ht="15">
      <c r="B35" s="4" t="s">
        <v>45</v>
      </c>
      <c r="C35" s="5" t="s">
        <v>27</v>
      </c>
      <c r="D35" s="6"/>
      <c r="E35" s="6">
        <v>50.3</v>
      </c>
      <c r="F35" s="6"/>
      <c r="G35" s="3">
        <f t="shared" si="0"/>
        <v>50.3</v>
      </c>
      <c r="Q35" s="3"/>
    </row>
    <row r="36" spans="2:7" ht="15">
      <c r="B36" s="4"/>
      <c r="C36" s="5"/>
      <c r="D36" s="6"/>
      <c r="E36" s="6"/>
      <c r="F36" s="6"/>
      <c r="G36" s="3">
        <f t="shared" si="0"/>
        <v>0</v>
      </c>
    </row>
    <row r="37" spans="2:7" ht="15">
      <c r="B37" s="4"/>
      <c r="C37" s="5"/>
      <c r="D37" s="6"/>
      <c r="E37" s="6"/>
      <c r="F37" s="6"/>
      <c r="G37" s="3">
        <f t="shared" si="0"/>
        <v>0</v>
      </c>
    </row>
    <row r="38" spans="2:7" ht="15">
      <c r="B38" s="4"/>
      <c r="C38" s="5"/>
      <c r="D38" s="6"/>
      <c r="E38" s="6"/>
      <c r="F38" s="6"/>
      <c r="G38" s="3">
        <f t="shared" si="0"/>
        <v>0</v>
      </c>
    </row>
    <row r="39" spans="2:7" ht="15">
      <c r="B39" s="4"/>
      <c r="C39" s="5"/>
      <c r="D39" s="6"/>
      <c r="E39" s="6"/>
      <c r="F39" s="6"/>
      <c r="G39" s="3">
        <f t="shared" si="0"/>
        <v>0</v>
      </c>
    </row>
    <row r="40" spans="2:7" ht="15">
      <c r="B40" s="4"/>
      <c r="C40" s="5"/>
      <c r="D40" s="6"/>
      <c r="E40" s="6"/>
      <c r="F40" s="6"/>
      <c r="G40" s="3">
        <f t="shared" si="0"/>
        <v>0</v>
      </c>
    </row>
    <row r="41" spans="2:7" ht="15">
      <c r="B41" s="4"/>
      <c r="C41" s="5"/>
      <c r="D41" s="6"/>
      <c r="E41" s="6"/>
      <c r="F41" s="6"/>
      <c r="G41" s="3">
        <f t="shared" si="0"/>
        <v>0</v>
      </c>
    </row>
    <row r="42" ht="15">
      <c r="G42" s="3">
        <f t="shared" si="0"/>
        <v>0</v>
      </c>
    </row>
    <row r="43" ht="15">
      <c r="G43" s="3">
        <f t="shared" si="0"/>
        <v>0</v>
      </c>
    </row>
    <row r="44" ht="15">
      <c r="G44" s="3">
        <f t="shared" si="0"/>
        <v>0</v>
      </c>
    </row>
    <row r="45" ht="15">
      <c r="G45" s="3">
        <f t="shared" si="0"/>
        <v>0</v>
      </c>
    </row>
    <row r="46" ht="15">
      <c r="G46" s="3">
        <f t="shared" si="0"/>
        <v>0</v>
      </c>
    </row>
    <row r="47" ht="15">
      <c r="G47" s="3">
        <f t="shared" si="0"/>
        <v>0</v>
      </c>
    </row>
    <row r="48" ht="15">
      <c r="G48" s="3">
        <f t="shared" si="0"/>
        <v>0</v>
      </c>
    </row>
    <row r="49" ht="15">
      <c r="G49" s="3">
        <f t="shared" si="0"/>
        <v>0</v>
      </c>
    </row>
    <row r="50" ht="15">
      <c r="G50" s="3">
        <f t="shared" si="0"/>
        <v>0</v>
      </c>
    </row>
  </sheetData>
  <sheetProtection/>
  <mergeCells count="2">
    <mergeCell ref="A1:H1"/>
    <mergeCell ref="K6:M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00390625" style="0" customWidth="1"/>
    <col min="2" max="2" width="15.57421875" style="0" customWidth="1"/>
    <col min="3" max="3" width="6.28125" style="2" customWidth="1"/>
    <col min="6" max="6" width="11.57421875" style="0" customWidth="1"/>
    <col min="9" max="9" width="9.28125" style="0" customWidth="1"/>
    <col min="10" max="10" width="5.140625" style="0" customWidth="1"/>
    <col min="11" max="11" width="19.140625" style="0" customWidth="1"/>
    <col min="12" max="12" width="7.8515625" style="13" customWidth="1"/>
    <col min="13" max="13" width="17.57421875" style="0" customWidth="1"/>
    <col min="14" max="14" width="6.140625" style="0" customWidth="1"/>
  </cols>
  <sheetData>
    <row r="1" spans="1:12" ht="15.75">
      <c r="A1" s="109" t="str">
        <f ca="1">"Haywards Heath Harriers Road Race Championships "&amp;RIGHT(CELL("FILENAME",A2),LEN(CELL("FILENAME",A2))-SEARCH("]",CELL("FILENAME",A2),1))</f>
        <v>Haywards Heath Harriers Road Race Championships 1996</v>
      </c>
      <c r="B1" s="109"/>
      <c r="C1" s="109"/>
      <c r="D1" s="109"/>
      <c r="E1" s="109"/>
      <c r="F1" s="109"/>
      <c r="G1" s="109"/>
      <c r="H1" s="109"/>
      <c r="L1" s="26"/>
    </row>
    <row r="2" spans="4:12" ht="15">
      <c r="D2" s="1" t="s">
        <v>28</v>
      </c>
      <c r="E2" s="1" t="s">
        <v>52</v>
      </c>
      <c r="F2" s="1" t="s">
        <v>53</v>
      </c>
      <c r="L2" s="26"/>
    </row>
    <row r="3" spans="2:12" ht="15">
      <c r="B3" s="8" t="s">
        <v>0</v>
      </c>
      <c r="C3" s="1" t="s">
        <v>1</v>
      </c>
      <c r="D3" s="7" t="s">
        <v>2</v>
      </c>
      <c r="E3" s="7" t="s">
        <v>3</v>
      </c>
      <c r="F3" s="7" t="s">
        <v>178</v>
      </c>
      <c r="G3" s="7" t="s">
        <v>4</v>
      </c>
      <c r="K3" s="50"/>
      <c r="L3" s="51"/>
    </row>
    <row r="4" spans="2:12" ht="15.75" thickBot="1">
      <c r="B4" s="4" t="s">
        <v>6</v>
      </c>
      <c r="C4" s="5" t="s">
        <v>26</v>
      </c>
      <c r="D4" s="6">
        <v>74</v>
      </c>
      <c r="E4" s="6">
        <v>75</v>
      </c>
      <c r="F4" s="6">
        <v>73.5</v>
      </c>
      <c r="G4" s="3">
        <f>+SUM(D4:F4)</f>
        <v>222.5</v>
      </c>
      <c r="K4" s="50"/>
      <c r="L4" s="51"/>
    </row>
    <row r="5" spans="2:14" ht="15">
      <c r="B5" s="4" t="s">
        <v>54</v>
      </c>
      <c r="C5" s="5" t="s">
        <v>26</v>
      </c>
      <c r="D5" s="6">
        <v>68.7</v>
      </c>
      <c r="E5" s="6">
        <v>67.7</v>
      </c>
      <c r="F5" s="6">
        <v>67.4</v>
      </c>
      <c r="G5" s="3">
        <f aca="true" t="shared" si="0" ref="G5:G50">+SUM(D5:F5)</f>
        <v>203.8</v>
      </c>
      <c r="J5" s="19"/>
      <c r="K5" s="20"/>
      <c r="L5" s="27"/>
      <c r="M5" s="20"/>
      <c r="N5" s="21"/>
    </row>
    <row r="6" spans="2:18" ht="15.75">
      <c r="B6" s="4" t="s">
        <v>13</v>
      </c>
      <c r="C6" s="5" t="s">
        <v>26</v>
      </c>
      <c r="D6" s="6">
        <v>69.4</v>
      </c>
      <c r="E6" s="6">
        <v>70.3</v>
      </c>
      <c r="F6" s="6">
        <v>60.6</v>
      </c>
      <c r="G6" s="3">
        <f t="shared" si="0"/>
        <v>200.29999999999998</v>
      </c>
      <c r="J6" s="22"/>
      <c r="K6" s="110" t="str">
        <f ca="1">+"Road Race Awards - "&amp;RIGHT(CELL("FILENAME",A2),LEN(CELL("FILENAME",A2))-SEARCH("]",CELL("FILENAME",A2),1))</f>
        <v>Road Race Awards - 1996</v>
      </c>
      <c r="L6" s="110"/>
      <c r="M6" s="110"/>
      <c r="N6" s="53"/>
      <c r="O6" s="33"/>
      <c r="P6" s="33"/>
      <c r="Q6" s="33"/>
      <c r="R6" s="33"/>
    </row>
    <row r="7" spans="2:14" ht="15">
      <c r="B7" s="4" t="s">
        <v>42</v>
      </c>
      <c r="C7" s="5" t="s">
        <v>26</v>
      </c>
      <c r="D7" s="6">
        <v>68</v>
      </c>
      <c r="E7" s="6">
        <v>64.8</v>
      </c>
      <c r="F7" s="6">
        <v>65</v>
      </c>
      <c r="G7" s="3">
        <f t="shared" si="0"/>
        <v>197.8</v>
      </c>
      <c r="J7" s="22"/>
      <c r="K7" s="17" t="s">
        <v>219</v>
      </c>
      <c r="L7" s="28">
        <f>DMAX(B$3:G$50,"10k",CleverBits!E$9:E$10)</f>
        <v>79.9</v>
      </c>
      <c r="M7" s="17" t="str">
        <f>+INDEX(B$4:B$50,MATCH(L7,D$4:D$50,0),1)</f>
        <v>Fortnam, S</v>
      </c>
      <c r="N7" s="23"/>
    </row>
    <row r="8" spans="2:14" ht="15">
      <c r="B8" s="4" t="s">
        <v>20</v>
      </c>
      <c r="C8" s="5" t="s">
        <v>27</v>
      </c>
      <c r="D8" s="6">
        <v>66.8</v>
      </c>
      <c r="E8" s="6">
        <v>65.1</v>
      </c>
      <c r="F8" s="6">
        <v>63.8</v>
      </c>
      <c r="G8" s="3">
        <f t="shared" si="0"/>
        <v>195.7</v>
      </c>
      <c r="J8" s="22"/>
      <c r="K8" s="17" t="s">
        <v>220</v>
      </c>
      <c r="L8" s="28">
        <f>DMAX(B$3:G$50,"10k",CleverBits!F$9:F$10)</f>
        <v>67.3</v>
      </c>
      <c r="M8" s="17" t="str">
        <f>+INDEX(B$4:B$50,MATCH(L8,D$4:D$50,0),1)</f>
        <v>Edwards, C</v>
      </c>
      <c r="N8" s="23"/>
    </row>
    <row r="9" spans="2:14" ht="15">
      <c r="B9" s="4" t="s">
        <v>41</v>
      </c>
      <c r="C9" s="5" t="s">
        <v>26</v>
      </c>
      <c r="D9" s="6">
        <v>64</v>
      </c>
      <c r="E9" s="6">
        <v>64.1</v>
      </c>
      <c r="F9" s="6">
        <v>62.8</v>
      </c>
      <c r="G9" s="3">
        <f t="shared" si="0"/>
        <v>190.89999999999998</v>
      </c>
      <c r="J9" s="22"/>
      <c r="K9" s="17"/>
      <c r="L9" s="28"/>
      <c r="M9" s="17"/>
      <c r="N9" s="23"/>
    </row>
    <row r="10" spans="2:14" ht="15">
      <c r="B10" s="4" t="s">
        <v>55</v>
      </c>
      <c r="C10" s="5" t="s">
        <v>26</v>
      </c>
      <c r="D10" s="6">
        <v>64</v>
      </c>
      <c r="E10" s="6">
        <v>63.5</v>
      </c>
      <c r="F10" s="6">
        <v>59.4</v>
      </c>
      <c r="G10" s="3">
        <f t="shared" si="0"/>
        <v>186.9</v>
      </c>
      <c r="J10" s="22"/>
      <c r="K10" s="17" t="s">
        <v>229</v>
      </c>
      <c r="L10" s="28">
        <f>DMAX(B$3:G$50,"10m",CleverBits!E$9:E$10)</f>
        <v>76.2</v>
      </c>
      <c r="M10" s="17" t="str">
        <f>+INDEX(B$4:B$50,MATCH(L10,E$4:E$50,0),1)</f>
        <v>Purchase, R</v>
      </c>
      <c r="N10" s="23"/>
    </row>
    <row r="11" spans="2:14" ht="15">
      <c r="B11" s="4" t="s">
        <v>36</v>
      </c>
      <c r="C11" s="5" t="s">
        <v>26</v>
      </c>
      <c r="D11" s="6">
        <v>64.5</v>
      </c>
      <c r="E11" s="6">
        <v>60.5</v>
      </c>
      <c r="F11" s="6">
        <v>61</v>
      </c>
      <c r="G11" s="3">
        <f t="shared" si="0"/>
        <v>186</v>
      </c>
      <c r="J11" s="22"/>
      <c r="K11" s="17" t="s">
        <v>230</v>
      </c>
      <c r="L11" s="28">
        <f>DMAX(B$3:G$50,"10m",CleverBits!F$9:F$10)</f>
        <v>67.4</v>
      </c>
      <c r="M11" s="17" t="str">
        <f>+INDEX(B$4:B$50,MATCH(L11,E$4:E$50,0),1)</f>
        <v>Shiel, S</v>
      </c>
      <c r="N11" s="23"/>
    </row>
    <row r="12" spans="2:14" ht="15">
      <c r="B12" s="4" t="s">
        <v>37</v>
      </c>
      <c r="C12" s="5" t="s">
        <v>26</v>
      </c>
      <c r="D12" s="6">
        <v>58.8</v>
      </c>
      <c r="E12" s="6">
        <v>57.9</v>
      </c>
      <c r="F12" s="6">
        <v>54.7</v>
      </c>
      <c r="G12" s="3">
        <f t="shared" si="0"/>
        <v>171.39999999999998</v>
      </c>
      <c r="J12" s="22"/>
      <c r="K12" s="17"/>
      <c r="L12" s="28"/>
      <c r="M12" s="17"/>
      <c r="N12" s="23"/>
    </row>
    <row r="13" spans="2:14" ht="15">
      <c r="B13" s="4" t="s">
        <v>211</v>
      </c>
      <c r="C13" s="5" t="s">
        <v>27</v>
      </c>
      <c r="D13" s="6">
        <v>58.8</v>
      </c>
      <c r="E13" s="6">
        <v>55.7</v>
      </c>
      <c r="F13" s="6">
        <v>56.8</v>
      </c>
      <c r="G13" s="3">
        <f t="shared" si="0"/>
        <v>171.3</v>
      </c>
      <c r="J13" s="22"/>
      <c r="K13" s="17" t="s">
        <v>247</v>
      </c>
      <c r="L13" s="28">
        <f>DMAX(B$3:G$50,"half m",CleverBits!E$9:E$10)</f>
        <v>74.7</v>
      </c>
      <c r="M13" s="17" t="str">
        <f>+INDEX(B$4:B$50,MATCH(L13,F$4:F$50,0),1)</f>
        <v>Cook, B</v>
      </c>
      <c r="N13" s="23"/>
    </row>
    <row r="14" spans="2:14" ht="15">
      <c r="B14" s="4" t="s">
        <v>48</v>
      </c>
      <c r="C14" s="5" t="s">
        <v>26</v>
      </c>
      <c r="D14" s="6">
        <v>77.2</v>
      </c>
      <c r="E14" s="6">
        <v>74.4</v>
      </c>
      <c r="F14" s="6"/>
      <c r="G14" s="3">
        <f t="shared" si="0"/>
        <v>151.60000000000002</v>
      </c>
      <c r="H14">
        <v>151.9</v>
      </c>
      <c r="J14" s="22"/>
      <c r="K14" s="17" t="s">
        <v>248</v>
      </c>
      <c r="L14" s="28">
        <f>DMAX(B$3:G$50,"half m",CleverBits!F$9:F$10)</f>
        <v>63.8</v>
      </c>
      <c r="M14" s="17" t="str">
        <f>+INDEX(B$4:B$50,MATCH(L14,F$4:F$50,0),1)</f>
        <v>Jefferies, B</v>
      </c>
      <c r="N14" s="23"/>
    </row>
    <row r="15" spans="2:14" ht="15">
      <c r="B15" s="4" t="s">
        <v>31</v>
      </c>
      <c r="C15" s="5" t="s">
        <v>26</v>
      </c>
      <c r="D15" s="6">
        <v>76.7</v>
      </c>
      <c r="E15" s="6"/>
      <c r="F15" s="6">
        <v>74.7</v>
      </c>
      <c r="G15" s="3">
        <f t="shared" si="0"/>
        <v>151.4</v>
      </c>
      <c r="J15" s="22"/>
      <c r="K15" s="17"/>
      <c r="L15" s="28"/>
      <c r="M15" s="17"/>
      <c r="N15" s="23"/>
    </row>
    <row r="16" spans="2:14" ht="15">
      <c r="B16" s="4" t="s">
        <v>51</v>
      </c>
      <c r="C16" s="5" t="s">
        <v>26</v>
      </c>
      <c r="D16" s="6"/>
      <c r="E16" s="6">
        <v>76.2</v>
      </c>
      <c r="F16" s="6">
        <v>74.3</v>
      </c>
      <c r="G16" s="3">
        <f t="shared" si="0"/>
        <v>150.5</v>
      </c>
      <c r="J16" s="22"/>
      <c r="K16" s="17" t="s">
        <v>231</v>
      </c>
      <c r="L16" s="28">
        <f>DMAX(B$3:G$50,"Total",CleverBits!E$9:E$10)</f>
        <v>222.5</v>
      </c>
      <c r="M16" s="17" t="str">
        <f>+INDEX(B$4:B$50,MATCH(L16,G$4:G$50,0),1)</f>
        <v>Howe, D</v>
      </c>
      <c r="N16" s="23"/>
    </row>
    <row r="17" spans="2:14" ht="15">
      <c r="B17" s="4" t="s">
        <v>56</v>
      </c>
      <c r="C17" s="5" t="s">
        <v>26</v>
      </c>
      <c r="D17" s="6">
        <v>75.9</v>
      </c>
      <c r="E17" s="6"/>
      <c r="F17" s="6">
        <v>73.9</v>
      </c>
      <c r="G17" s="3">
        <f t="shared" si="0"/>
        <v>149.8</v>
      </c>
      <c r="J17" s="22"/>
      <c r="K17" s="17" t="s">
        <v>232</v>
      </c>
      <c r="L17" s="28">
        <f>DMAX(B$3:G$50,"Total",CleverBits!F$9:F$10)</f>
        <v>195.7</v>
      </c>
      <c r="M17" s="17" t="str">
        <f>+INDEX(B$4:B$50,MATCH(L17,G$4:G$50,0),1)</f>
        <v>Jefferies, B</v>
      </c>
      <c r="N17" s="23"/>
    </row>
    <row r="18" spans="2:14" ht="15.75" thickBot="1">
      <c r="B18" s="4" t="s">
        <v>38</v>
      </c>
      <c r="C18" s="5" t="s">
        <v>26</v>
      </c>
      <c r="D18" s="6"/>
      <c r="E18" s="6">
        <v>73.8</v>
      </c>
      <c r="F18" s="6">
        <v>71.9</v>
      </c>
      <c r="G18" s="3">
        <f t="shared" si="0"/>
        <v>145.7</v>
      </c>
      <c r="J18" s="24"/>
      <c r="K18" s="18"/>
      <c r="L18" s="29"/>
      <c r="M18" s="18"/>
      <c r="N18" s="25"/>
    </row>
    <row r="19" spans="2:14" ht="15">
      <c r="B19" s="4" t="s">
        <v>57</v>
      </c>
      <c r="C19" s="5" t="s">
        <v>26</v>
      </c>
      <c r="D19" s="6">
        <v>67.9</v>
      </c>
      <c r="E19" s="6"/>
      <c r="F19" s="6">
        <v>69.4</v>
      </c>
      <c r="G19" s="3">
        <f t="shared" si="0"/>
        <v>137.3</v>
      </c>
      <c r="J19" s="15"/>
      <c r="K19" s="15"/>
      <c r="L19" s="16"/>
      <c r="M19" s="15"/>
      <c r="N19" s="15"/>
    </row>
    <row r="20" spans="2:7" ht="15">
      <c r="B20" s="4" t="s">
        <v>22</v>
      </c>
      <c r="C20" s="5" t="s">
        <v>27</v>
      </c>
      <c r="D20" s="6">
        <v>67.3</v>
      </c>
      <c r="E20" s="6">
        <v>65.2</v>
      </c>
      <c r="F20" s="6"/>
      <c r="G20" s="3">
        <f t="shared" si="0"/>
        <v>132.5</v>
      </c>
    </row>
    <row r="21" spans="2:7" ht="15">
      <c r="B21" s="4" t="s">
        <v>58</v>
      </c>
      <c r="C21" s="5" t="s">
        <v>27</v>
      </c>
      <c r="D21" s="6"/>
      <c r="E21" s="6">
        <v>67.4</v>
      </c>
      <c r="F21" s="6">
        <v>63</v>
      </c>
      <c r="G21" s="3">
        <f t="shared" si="0"/>
        <v>130.4</v>
      </c>
    </row>
    <row r="22" spans="2:7" ht="15">
      <c r="B22" s="4" t="s">
        <v>70</v>
      </c>
      <c r="C22" s="5" t="s">
        <v>27</v>
      </c>
      <c r="D22" s="6">
        <v>66.1</v>
      </c>
      <c r="E22" s="6">
        <v>64.3</v>
      </c>
      <c r="F22" s="6"/>
      <c r="G22" s="3">
        <f t="shared" si="0"/>
        <v>130.39999999999998</v>
      </c>
    </row>
    <row r="23" spans="2:7" ht="15">
      <c r="B23" s="4" t="s">
        <v>59</v>
      </c>
      <c r="C23" s="5" t="s">
        <v>26</v>
      </c>
      <c r="D23" s="6">
        <v>63.1</v>
      </c>
      <c r="E23" s="6"/>
      <c r="F23" s="6">
        <v>61.6</v>
      </c>
      <c r="G23" s="3">
        <f t="shared" si="0"/>
        <v>124.7</v>
      </c>
    </row>
    <row r="24" spans="2:7" ht="15">
      <c r="B24" s="4" t="s">
        <v>69</v>
      </c>
      <c r="C24" s="5" t="s">
        <v>26</v>
      </c>
      <c r="D24" s="6">
        <v>63</v>
      </c>
      <c r="E24" s="6"/>
      <c r="F24" s="6">
        <v>59.2</v>
      </c>
      <c r="G24" s="3">
        <f t="shared" si="0"/>
        <v>122.2</v>
      </c>
    </row>
    <row r="25" spans="2:7" ht="15">
      <c r="B25" s="4" t="s">
        <v>60</v>
      </c>
      <c r="C25" s="5" t="s">
        <v>27</v>
      </c>
      <c r="D25" s="6">
        <v>57.8</v>
      </c>
      <c r="E25" s="6">
        <v>57.1</v>
      </c>
      <c r="F25" s="6"/>
      <c r="G25" s="3">
        <f t="shared" si="0"/>
        <v>114.9</v>
      </c>
    </row>
    <row r="26" spans="2:7" ht="15">
      <c r="B26" s="4" t="s">
        <v>61</v>
      </c>
      <c r="C26" s="5" t="s">
        <v>27</v>
      </c>
      <c r="D26" s="6"/>
      <c r="E26" s="6">
        <v>56.1</v>
      </c>
      <c r="F26" s="6">
        <v>52.9</v>
      </c>
      <c r="G26" s="3">
        <f t="shared" si="0"/>
        <v>109</v>
      </c>
    </row>
    <row r="27" spans="2:7" ht="15">
      <c r="B27" s="4" t="s">
        <v>33</v>
      </c>
      <c r="C27" s="5" t="s">
        <v>26</v>
      </c>
      <c r="D27" s="6"/>
      <c r="E27" s="6">
        <v>56.5</v>
      </c>
      <c r="F27" s="6">
        <v>49.7</v>
      </c>
      <c r="G27" s="3">
        <f t="shared" si="0"/>
        <v>106.2</v>
      </c>
    </row>
    <row r="28" spans="2:7" ht="15">
      <c r="B28" s="4" t="s">
        <v>62</v>
      </c>
      <c r="C28" s="5" t="s">
        <v>27</v>
      </c>
      <c r="D28" s="6"/>
      <c r="E28" s="6">
        <v>52.9</v>
      </c>
      <c r="F28" s="6">
        <v>50.8</v>
      </c>
      <c r="G28" s="3">
        <f t="shared" si="0"/>
        <v>103.69999999999999</v>
      </c>
    </row>
    <row r="29" spans="2:7" ht="15">
      <c r="B29" s="4" t="s">
        <v>212</v>
      </c>
      <c r="C29" s="5" t="s">
        <v>27</v>
      </c>
      <c r="D29" s="6"/>
      <c r="E29" s="6">
        <v>52.1</v>
      </c>
      <c r="F29" s="6">
        <v>50</v>
      </c>
      <c r="G29" s="3">
        <f t="shared" si="0"/>
        <v>102.1</v>
      </c>
    </row>
    <row r="30" spans="2:7" ht="15">
      <c r="B30" s="4" t="s">
        <v>17</v>
      </c>
      <c r="C30" s="5" t="s">
        <v>26</v>
      </c>
      <c r="D30" s="6">
        <v>79.9</v>
      </c>
      <c r="E30" s="6"/>
      <c r="F30" s="6"/>
      <c r="G30" s="3">
        <f t="shared" si="0"/>
        <v>79.9</v>
      </c>
    </row>
    <row r="31" spans="2:7" ht="15">
      <c r="B31" s="4" t="s">
        <v>10</v>
      </c>
      <c r="C31" s="5" t="s">
        <v>26</v>
      </c>
      <c r="D31" s="6"/>
      <c r="E31" s="6">
        <v>71.8</v>
      </c>
      <c r="F31" s="6"/>
      <c r="G31" s="3">
        <f t="shared" si="0"/>
        <v>71.8</v>
      </c>
    </row>
    <row r="32" spans="2:7" ht="15">
      <c r="B32" s="4" t="s">
        <v>68</v>
      </c>
      <c r="C32" s="5" t="s">
        <v>26</v>
      </c>
      <c r="D32" s="6">
        <v>68.2</v>
      </c>
      <c r="E32" s="6"/>
      <c r="F32" s="6"/>
      <c r="G32" s="3">
        <f t="shared" si="0"/>
        <v>68.2</v>
      </c>
    </row>
    <row r="33" spans="2:7" ht="15">
      <c r="B33" s="4" t="s">
        <v>63</v>
      </c>
      <c r="C33" s="5" t="s">
        <v>26</v>
      </c>
      <c r="D33" s="6">
        <v>65.2</v>
      </c>
      <c r="E33" s="6"/>
      <c r="F33" s="6"/>
      <c r="G33" s="3">
        <f t="shared" si="0"/>
        <v>65.2</v>
      </c>
    </row>
    <row r="34" spans="2:7" ht="15">
      <c r="B34" s="4" t="s">
        <v>25</v>
      </c>
      <c r="C34" s="5" t="s">
        <v>27</v>
      </c>
      <c r="D34" s="6"/>
      <c r="E34" s="6">
        <v>64</v>
      </c>
      <c r="F34" s="6"/>
      <c r="G34" s="3">
        <f t="shared" si="0"/>
        <v>64</v>
      </c>
    </row>
    <row r="35" spans="2:7" ht="15">
      <c r="B35" s="4" t="s">
        <v>64</v>
      </c>
      <c r="C35" s="5" t="s">
        <v>26</v>
      </c>
      <c r="D35" s="6">
        <v>60.7</v>
      </c>
      <c r="E35" s="6"/>
      <c r="F35" s="6"/>
      <c r="G35" s="3">
        <f t="shared" si="0"/>
        <v>60.7</v>
      </c>
    </row>
    <row r="36" spans="2:7" ht="15">
      <c r="B36" s="4" t="s">
        <v>44</v>
      </c>
      <c r="C36" s="5" t="s">
        <v>27</v>
      </c>
      <c r="D36" s="6"/>
      <c r="E36" s="6">
        <v>59.4</v>
      </c>
      <c r="F36" s="6"/>
      <c r="G36" s="3">
        <f t="shared" si="0"/>
        <v>59.4</v>
      </c>
    </row>
    <row r="37" spans="2:8" ht="15">
      <c r="B37" s="4" t="s">
        <v>65</v>
      </c>
      <c r="C37" s="5" t="s">
        <v>26</v>
      </c>
      <c r="D37" s="6"/>
      <c r="E37" s="6">
        <v>45.7</v>
      </c>
      <c r="F37" s="6"/>
      <c r="G37" s="3">
        <f t="shared" si="0"/>
        <v>45.7</v>
      </c>
      <c r="H37">
        <v>54.7</v>
      </c>
    </row>
    <row r="38" spans="2:7" ht="15">
      <c r="B38" s="4" t="s">
        <v>66</v>
      </c>
      <c r="C38" s="5" t="s">
        <v>26</v>
      </c>
      <c r="D38" s="6">
        <v>54.4</v>
      </c>
      <c r="E38" s="6"/>
      <c r="F38" s="6"/>
      <c r="G38" s="3">
        <f t="shared" si="0"/>
        <v>54.4</v>
      </c>
    </row>
    <row r="39" spans="2:7" ht="15">
      <c r="B39" s="4" t="s">
        <v>67</v>
      </c>
      <c r="C39" s="5" t="s">
        <v>26</v>
      </c>
      <c r="D39" s="6"/>
      <c r="E39" s="6"/>
      <c r="F39" s="6">
        <v>50.4</v>
      </c>
      <c r="G39" s="3">
        <f t="shared" si="0"/>
        <v>50.4</v>
      </c>
    </row>
    <row r="40" spans="2:7" ht="15">
      <c r="B40" s="4" t="s">
        <v>43</v>
      </c>
      <c r="C40" s="5" t="s">
        <v>26</v>
      </c>
      <c r="D40" s="6"/>
      <c r="E40" s="6">
        <v>48.8</v>
      </c>
      <c r="F40" s="6"/>
      <c r="G40" s="3">
        <f t="shared" si="0"/>
        <v>48.8</v>
      </c>
    </row>
    <row r="41" spans="2:7" ht="15">
      <c r="B41" s="4"/>
      <c r="C41" s="5"/>
      <c r="D41" s="6"/>
      <c r="E41" s="6"/>
      <c r="F41" s="6"/>
      <c r="G41" s="3">
        <f t="shared" si="0"/>
        <v>0</v>
      </c>
    </row>
    <row r="42" ht="15">
      <c r="G42" s="3">
        <f t="shared" si="0"/>
        <v>0</v>
      </c>
    </row>
    <row r="43" ht="15">
      <c r="G43" s="3">
        <f t="shared" si="0"/>
        <v>0</v>
      </c>
    </row>
    <row r="44" ht="15">
      <c r="G44" s="3">
        <f t="shared" si="0"/>
        <v>0</v>
      </c>
    </row>
    <row r="45" ht="15">
      <c r="G45" s="3">
        <f t="shared" si="0"/>
        <v>0</v>
      </c>
    </row>
    <row r="46" ht="15">
      <c r="G46" s="3">
        <f t="shared" si="0"/>
        <v>0</v>
      </c>
    </row>
    <row r="47" ht="15">
      <c r="G47" s="3">
        <f t="shared" si="0"/>
        <v>0</v>
      </c>
    </row>
    <row r="48" ht="15">
      <c r="G48" s="3">
        <f t="shared" si="0"/>
        <v>0</v>
      </c>
    </row>
    <row r="49" ht="15">
      <c r="G49" s="3">
        <f t="shared" si="0"/>
        <v>0</v>
      </c>
    </row>
    <row r="50" ht="15">
      <c r="G50" s="3">
        <f t="shared" si="0"/>
        <v>0</v>
      </c>
    </row>
  </sheetData>
  <sheetProtection/>
  <mergeCells count="2">
    <mergeCell ref="A1:H1"/>
    <mergeCell ref="K6:M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00390625" style="0" customWidth="1"/>
    <col min="2" max="2" width="15.57421875" style="0" customWidth="1"/>
    <col min="3" max="3" width="6.28125" style="2" customWidth="1"/>
    <col min="6" max="6" width="11.57421875" style="0" customWidth="1"/>
    <col min="9" max="9" width="9.28125" style="0" customWidth="1"/>
    <col min="10" max="10" width="5.140625" style="0" customWidth="1"/>
    <col min="11" max="11" width="19.140625" style="0" customWidth="1"/>
    <col min="12" max="12" width="7.8515625" style="13" customWidth="1"/>
    <col min="13" max="13" width="17.57421875" style="0" customWidth="1"/>
    <col min="14" max="14" width="6.140625" style="0" customWidth="1"/>
  </cols>
  <sheetData>
    <row r="1" spans="1:12" ht="15.75">
      <c r="A1" s="109" t="str">
        <f ca="1">"Haywards Heath Harriers Road Race Championships "&amp;RIGHT(CELL("FILENAME",A2),LEN(CELL("FILENAME",A2))-SEARCH("]",CELL("FILENAME",A2),1))</f>
        <v>Haywards Heath Harriers Road Race Championships 1995</v>
      </c>
      <c r="B1" s="109"/>
      <c r="C1" s="109"/>
      <c r="D1" s="109"/>
      <c r="E1" s="109"/>
      <c r="F1" s="109"/>
      <c r="G1" s="109"/>
      <c r="H1" s="109"/>
      <c r="L1" s="26"/>
    </row>
    <row r="2" spans="4:12" ht="15">
      <c r="D2" s="1" t="s">
        <v>28</v>
      </c>
      <c r="E2" s="1" t="s">
        <v>29</v>
      </c>
      <c r="F2" s="1" t="s">
        <v>29</v>
      </c>
      <c r="L2" s="26"/>
    </row>
    <row r="3" spans="2:12" ht="15">
      <c r="B3" s="8" t="s">
        <v>0</v>
      </c>
      <c r="C3" s="1" t="s">
        <v>1</v>
      </c>
      <c r="D3" s="7" t="s">
        <v>2</v>
      </c>
      <c r="E3" s="7" t="s">
        <v>3</v>
      </c>
      <c r="F3" s="7" t="s">
        <v>178</v>
      </c>
      <c r="G3" s="7" t="s">
        <v>4</v>
      </c>
      <c r="K3" s="50"/>
      <c r="L3" s="51"/>
    </row>
    <row r="4" spans="2:12" ht="15.75" thickBot="1">
      <c r="B4" s="4" t="s">
        <v>47</v>
      </c>
      <c r="C4" s="5" t="s">
        <v>26</v>
      </c>
      <c r="D4" s="6">
        <v>77.2</v>
      </c>
      <c r="E4" s="6">
        <v>78.1</v>
      </c>
      <c r="F4" s="6">
        <v>75.5</v>
      </c>
      <c r="G4" s="3">
        <f>+SUM(D4:F4)</f>
        <v>230.8</v>
      </c>
      <c r="K4" s="50"/>
      <c r="L4" s="51"/>
    </row>
    <row r="5" spans="2:14" ht="15">
      <c r="B5" s="4" t="s">
        <v>31</v>
      </c>
      <c r="C5" s="5" t="s">
        <v>26</v>
      </c>
      <c r="D5" s="6">
        <v>76.7</v>
      </c>
      <c r="E5" s="6">
        <v>77</v>
      </c>
      <c r="F5" s="6">
        <v>72.3</v>
      </c>
      <c r="G5" s="3">
        <f aca="true" t="shared" si="0" ref="G5:G50">+SUM(D5:F5)</f>
        <v>226</v>
      </c>
      <c r="J5" s="19"/>
      <c r="K5" s="20"/>
      <c r="L5" s="27"/>
      <c r="M5" s="20"/>
      <c r="N5" s="21"/>
    </row>
    <row r="6" spans="2:18" ht="15.75">
      <c r="B6" s="4" t="s">
        <v>38</v>
      </c>
      <c r="C6" s="5" t="s">
        <v>26</v>
      </c>
      <c r="D6" s="6">
        <v>75.5</v>
      </c>
      <c r="E6" s="6">
        <v>72.7</v>
      </c>
      <c r="F6" s="6">
        <v>73.6</v>
      </c>
      <c r="G6" s="3">
        <f t="shared" si="0"/>
        <v>221.79999999999998</v>
      </c>
      <c r="J6" s="22"/>
      <c r="K6" s="110" t="str">
        <f ca="1">+"Road Race Awards - "&amp;RIGHT(CELL("FILENAME",A2),LEN(CELL("FILENAME",A2))-SEARCH("]",CELL("FILENAME",A2),1))</f>
        <v>Road Race Awards - 1995</v>
      </c>
      <c r="L6" s="110"/>
      <c r="M6" s="110"/>
      <c r="N6" s="53"/>
      <c r="O6" s="33"/>
      <c r="P6" s="33"/>
      <c r="Q6" s="33"/>
      <c r="R6" s="33"/>
    </row>
    <row r="7" spans="2:14" ht="15">
      <c r="B7" s="4" t="s">
        <v>13</v>
      </c>
      <c r="C7" s="5" t="s">
        <v>26</v>
      </c>
      <c r="D7" s="6">
        <v>72.8</v>
      </c>
      <c r="E7" s="6">
        <v>72.5</v>
      </c>
      <c r="F7" s="6">
        <v>69.5</v>
      </c>
      <c r="G7" s="3">
        <f t="shared" si="0"/>
        <v>214.8</v>
      </c>
      <c r="J7" s="22"/>
      <c r="K7" s="17" t="s">
        <v>219</v>
      </c>
      <c r="L7" s="28">
        <f>DMAX(B$3:G$50,"10k",CleverBits!E$9:E$10)</f>
        <v>78.5</v>
      </c>
      <c r="M7" s="17" t="str">
        <f>+INDEX(B$4:B$50,MATCH(L7,D$4:D$50,0),1)</f>
        <v>Fortnum, S</v>
      </c>
      <c r="N7" s="23"/>
    </row>
    <row r="8" spans="2:14" ht="15">
      <c r="B8" s="4" t="s">
        <v>40</v>
      </c>
      <c r="C8" s="5" t="s">
        <v>26</v>
      </c>
      <c r="D8" s="6">
        <v>70.7</v>
      </c>
      <c r="E8" s="6">
        <v>71.4</v>
      </c>
      <c r="F8" s="6">
        <v>66.4</v>
      </c>
      <c r="G8" s="3">
        <f t="shared" si="0"/>
        <v>208.50000000000003</v>
      </c>
      <c r="J8" s="22"/>
      <c r="K8" s="17" t="s">
        <v>220</v>
      </c>
      <c r="L8" s="28">
        <f>DMAX(B$3:G$50,"10k",CleverBits!F$9:F$10)</f>
        <v>65.8</v>
      </c>
      <c r="M8" s="17" t="str">
        <f>+INDEX(B$4:B$50,MATCH(L8,D$4:D$50,0),1)</f>
        <v>Jefferies, B</v>
      </c>
      <c r="N8" s="23"/>
    </row>
    <row r="9" spans="2:14" ht="15">
      <c r="B9" s="4" t="s">
        <v>20</v>
      </c>
      <c r="C9" s="5" t="s">
        <v>27</v>
      </c>
      <c r="D9" s="6">
        <v>65.8</v>
      </c>
      <c r="E9" s="6">
        <v>64.9</v>
      </c>
      <c r="F9" s="6">
        <v>64.3</v>
      </c>
      <c r="G9" s="3">
        <f t="shared" si="0"/>
        <v>195</v>
      </c>
      <c r="J9" s="22"/>
      <c r="K9" s="17"/>
      <c r="L9" s="28"/>
      <c r="M9" s="17"/>
      <c r="N9" s="23"/>
    </row>
    <row r="10" spans="2:14" ht="15">
      <c r="B10" s="4" t="s">
        <v>6</v>
      </c>
      <c r="C10" s="5" t="s">
        <v>26</v>
      </c>
      <c r="D10" s="6">
        <v>76.7</v>
      </c>
      <c r="E10" s="6"/>
      <c r="F10" s="6">
        <v>73.8</v>
      </c>
      <c r="G10" s="3">
        <f t="shared" si="0"/>
        <v>150.5</v>
      </c>
      <c r="J10" s="22"/>
      <c r="K10" s="17" t="s">
        <v>229</v>
      </c>
      <c r="L10" s="28">
        <f>DMAX(B$3:G$50,"10m",CleverBits!E$9:E$10)</f>
        <v>78.1</v>
      </c>
      <c r="M10" s="17" t="str">
        <f>+INDEX(B$4:B$50,MATCH(L10,E$4:E$50,0),1)</f>
        <v>Gill, J</v>
      </c>
      <c r="N10" s="23"/>
    </row>
    <row r="11" spans="2:14" ht="15">
      <c r="B11" s="4" t="s">
        <v>51</v>
      </c>
      <c r="C11" s="5" t="s">
        <v>26</v>
      </c>
      <c r="D11" s="6">
        <v>73.7</v>
      </c>
      <c r="E11" s="6">
        <v>71.1</v>
      </c>
      <c r="F11" s="6"/>
      <c r="G11" s="3">
        <f t="shared" si="0"/>
        <v>144.8</v>
      </c>
      <c r="J11" s="22"/>
      <c r="K11" s="17" t="s">
        <v>230</v>
      </c>
      <c r="L11" s="28">
        <f>DMAX(B$3:G$50,"10m",CleverBits!F$9:F$10)</f>
        <v>64.9</v>
      </c>
      <c r="M11" s="17" t="str">
        <f>+INDEX(B$4:B$50,MATCH(L11,E$4:E$50,0),1)</f>
        <v>Jefferies, B</v>
      </c>
      <c r="N11" s="23"/>
    </row>
    <row r="12" spans="2:14" ht="15">
      <c r="B12" s="4" t="s">
        <v>48</v>
      </c>
      <c r="C12" s="5" t="s">
        <v>26</v>
      </c>
      <c r="D12" s="6">
        <v>70.3</v>
      </c>
      <c r="E12" s="6">
        <v>71.5</v>
      </c>
      <c r="F12" s="6"/>
      <c r="G12" s="3">
        <f t="shared" si="0"/>
        <v>141.8</v>
      </c>
      <c r="J12" s="22"/>
      <c r="K12" s="17"/>
      <c r="L12" s="28"/>
      <c r="M12" s="17"/>
      <c r="N12" s="23"/>
    </row>
    <row r="13" spans="2:14" ht="15">
      <c r="B13" s="4" t="s">
        <v>10</v>
      </c>
      <c r="C13" s="5" t="s">
        <v>26</v>
      </c>
      <c r="D13" s="6">
        <v>68.5</v>
      </c>
      <c r="E13" s="6"/>
      <c r="F13" s="6">
        <v>68</v>
      </c>
      <c r="G13" s="3">
        <f t="shared" si="0"/>
        <v>136.5</v>
      </c>
      <c r="J13" s="22"/>
      <c r="K13" s="17" t="s">
        <v>247</v>
      </c>
      <c r="L13" s="28">
        <f>DMAX(B$3:G$50,"half m",CleverBits!E$9:E$10)</f>
        <v>75.5</v>
      </c>
      <c r="M13" s="17" t="str">
        <f>+INDEX(B$4:B$50,MATCH(L13,F$4:F$50,0),1)</f>
        <v>Gill, J</v>
      </c>
      <c r="N13" s="23"/>
    </row>
    <row r="14" spans="2:14" ht="15">
      <c r="B14" s="4" t="s">
        <v>42</v>
      </c>
      <c r="C14" s="5" t="s">
        <v>26</v>
      </c>
      <c r="D14" s="6">
        <v>64.9</v>
      </c>
      <c r="E14" s="6"/>
      <c r="F14" s="6">
        <v>63.1</v>
      </c>
      <c r="G14" s="3">
        <f t="shared" si="0"/>
        <v>128</v>
      </c>
      <c r="J14" s="22"/>
      <c r="K14" s="17" t="s">
        <v>248</v>
      </c>
      <c r="L14" s="28">
        <f>DMAX(B$3:G$50,"half m",CleverBits!F$9:F$10)</f>
        <v>64.3</v>
      </c>
      <c r="M14" s="17" t="str">
        <f>+INDEX(B$4:B$50,MATCH(L14,F$4:F$50,0),1)</f>
        <v>Jefferies, B</v>
      </c>
      <c r="N14" s="23"/>
    </row>
    <row r="15" spans="2:14" ht="15">
      <c r="B15" s="4" t="s">
        <v>36</v>
      </c>
      <c r="C15" s="5" t="s">
        <v>26</v>
      </c>
      <c r="D15" s="6">
        <v>63.2</v>
      </c>
      <c r="E15" s="6"/>
      <c r="F15" s="6">
        <v>61.7</v>
      </c>
      <c r="G15" s="3">
        <f t="shared" si="0"/>
        <v>124.9</v>
      </c>
      <c r="J15" s="22"/>
      <c r="K15" s="17"/>
      <c r="L15" s="28"/>
      <c r="M15" s="17"/>
      <c r="N15" s="23"/>
    </row>
    <row r="16" spans="2:14" ht="15">
      <c r="B16" s="4" t="s">
        <v>12</v>
      </c>
      <c r="C16" s="5" t="s">
        <v>26</v>
      </c>
      <c r="D16" s="6">
        <v>65.4</v>
      </c>
      <c r="E16" s="6"/>
      <c r="F16" s="6">
        <v>58.9</v>
      </c>
      <c r="G16" s="3">
        <f t="shared" si="0"/>
        <v>124.30000000000001</v>
      </c>
      <c r="J16" s="22"/>
      <c r="K16" s="17" t="s">
        <v>231</v>
      </c>
      <c r="L16" s="28">
        <f>DMAX(B$3:G$50,"Total",CleverBits!E$9:E$10)</f>
        <v>230.8</v>
      </c>
      <c r="M16" s="17" t="str">
        <f>+INDEX(B$4:B$50,MATCH(L16,G$4:G$50,0),1)</f>
        <v>Gill, J</v>
      </c>
      <c r="N16" s="23"/>
    </row>
    <row r="17" spans="2:14" ht="15">
      <c r="B17" s="4" t="s">
        <v>37</v>
      </c>
      <c r="C17" s="5" t="s">
        <v>26</v>
      </c>
      <c r="D17" s="6">
        <v>61</v>
      </c>
      <c r="E17" s="6"/>
      <c r="F17" s="6">
        <v>57</v>
      </c>
      <c r="G17" s="3">
        <f t="shared" si="0"/>
        <v>118</v>
      </c>
      <c r="J17" s="22"/>
      <c r="K17" s="17" t="s">
        <v>232</v>
      </c>
      <c r="L17" s="28">
        <f>DMAX(B$3:G$50,"Total",CleverBits!F$9:F$10)</f>
        <v>195</v>
      </c>
      <c r="M17" s="17" t="str">
        <f>+INDEX(B$4:B$50,MATCH(L17,G$4:G$50,0),1)</f>
        <v>Jefferies, B</v>
      </c>
      <c r="N17" s="23"/>
    </row>
    <row r="18" spans="2:14" ht="15.75" thickBot="1">
      <c r="B18" s="4" t="s">
        <v>43</v>
      </c>
      <c r="C18" s="5" t="s">
        <v>26</v>
      </c>
      <c r="D18" s="6"/>
      <c r="E18" s="6">
        <v>51.8</v>
      </c>
      <c r="F18" s="6">
        <v>44.9</v>
      </c>
      <c r="G18" s="3">
        <f t="shared" si="0"/>
        <v>96.69999999999999</v>
      </c>
      <c r="J18" s="24"/>
      <c r="K18" s="18"/>
      <c r="L18" s="29"/>
      <c r="M18" s="18"/>
      <c r="N18" s="25"/>
    </row>
    <row r="19" spans="2:14" ht="15">
      <c r="B19" s="4" t="s">
        <v>49</v>
      </c>
      <c r="C19" s="5" t="s">
        <v>26</v>
      </c>
      <c r="D19" s="6">
        <v>78.5</v>
      </c>
      <c r="E19" s="6"/>
      <c r="F19" s="6"/>
      <c r="G19" s="3">
        <f t="shared" si="0"/>
        <v>78.5</v>
      </c>
      <c r="J19" s="15"/>
      <c r="K19" s="15"/>
      <c r="L19" s="16"/>
      <c r="M19" s="15"/>
      <c r="N19" s="15"/>
    </row>
    <row r="20" spans="2:7" ht="15">
      <c r="B20" s="4" t="s">
        <v>34</v>
      </c>
      <c r="C20" s="5" t="s">
        <v>26</v>
      </c>
      <c r="D20" s="6">
        <v>73.1</v>
      </c>
      <c r="E20" s="6"/>
      <c r="F20" s="6"/>
      <c r="G20" s="3">
        <f t="shared" si="0"/>
        <v>73.1</v>
      </c>
    </row>
    <row r="21" spans="2:7" ht="15">
      <c r="B21" s="4" t="s">
        <v>32</v>
      </c>
      <c r="C21" s="5" t="s">
        <v>26</v>
      </c>
      <c r="D21" s="6"/>
      <c r="E21" s="6"/>
      <c r="F21" s="6">
        <v>65.8</v>
      </c>
      <c r="G21" s="3">
        <f t="shared" si="0"/>
        <v>65.8</v>
      </c>
    </row>
    <row r="22" spans="2:7" ht="15">
      <c r="B22" s="4" t="s">
        <v>25</v>
      </c>
      <c r="C22" s="5" t="s">
        <v>27</v>
      </c>
      <c r="D22" s="6"/>
      <c r="E22" s="6"/>
      <c r="F22" s="6">
        <v>62.4</v>
      </c>
      <c r="G22" s="3">
        <f t="shared" si="0"/>
        <v>62.4</v>
      </c>
    </row>
    <row r="23" spans="2:7" ht="15">
      <c r="B23" s="4" t="s">
        <v>15</v>
      </c>
      <c r="C23" s="5" t="s">
        <v>26</v>
      </c>
      <c r="D23" s="6">
        <v>60</v>
      </c>
      <c r="E23" s="6"/>
      <c r="F23" s="6"/>
      <c r="G23" s="3">
        <f t="shared" si="0"/>
        <v>60</v>
      </c>
    </row>
    <row r="24" spans="2:7" ht="15">
      <c r="B24" s="4" t="s">
        <v>50</v>
      </c>
      <c r="C24" s="5" t="s">
        <v>27</v>
      </c>
      <c r="D24" s="6">
        <v>57.3</v>
      </c>
      <c r="E24" s="6"/>
      <c r="F24" s="6"/>
      <c r="G24" s="3">
        <f t="shared" si="0"/>
        <v>57.3</v>
      </c>
    </row>
    <row r="25" spans="2:7" ht="15">
      <c r="B25" s="4"/>
      <c r="C25" s="5"/>
      <c r="D25" s="6"/>
      <c r="E25" s="6"/>
      <c r="F25" s="6"/>
      <c r="G25" s="3">
        <f t="shared" si="0"/>
        <v>0</v>
      </c>
    </row>
    <row r="26" spans="2:7" ht="15">
      <c r="B26" s="4"/>
      <c r="C26" s="5"/>
      <c r="D26" s="6"/>
      <c r="E26" s="6"/>
      <c r="F26" s="6"/>
      <c r="G26" s="3">
        <f t="shared" si="0"/>
        <v>0</v>
      </c>
    </row>
    <row r="27" spans="2:7" ht="15">
      <c r="B27" s="4"/>
      <c r="C27" s="5"/>
      <c r="D27" s="6"/>
      <c r="E27" s="6"/>
      <c r="F27" s="6"/>
      <c r="G27" s="3">
        <f t="shared" si="0"/>
        <v>0</v>
      </c>
    </row>
    <row r="28" spans="2:7" ht="15">
      <c r="B28" s="4"/>
      <c r="C28" s="5"/>
      <c r="D28" s="6"/>
      <c r="E28" s="6"/>
      <c r="F28" s="6"/>
      <c r="G28" s="3">
        <f t="shared" si="0"/>
        <v>0</v>
      </c>
    </row>
    <row r="29" spans="2:7" ht="15">
      <c r="B29" s="4"/>
      <c r="C29" s="5"/>
      <c r="D29" s="6"/>
      <c r="E29" s="6"/>
      <c r="F29" s="6"/>
      <c r="G29" s="3">
        <f t="shared" si="0"/>
        <v>0</v>
      </c>
    </row>
    <row r="30" spans="2:7" ht="15">
      <c r="B30" s="4"/>
      <c r="C30" s="5"/>
      <c r="D30" s="6"/>
      <c r="E30" s="6"/>
      <c r="F30" s="6"/>
      <c r="G30" s="3">
        <f t="shared" si="0"/>
        <v>0</v>
      </c>
    </row>
    <row r="31" spans="2:7" ht="15">
      <c r="B31" s="4"/>
      <c r="C31" s="5"/>
      <c r="D31" s="6"/>
      <c r="E31" s="6"/>
      <c r="F31" s="6"/>
      <c r="G31" s="3">
        <f t="shared" si="0"/>
        <v>0</v>
      </c>
    </row>
    <row r="32" spans="2:7" ht="15">
      <c r="B32" s="4"/>
      <c r="C32" s="5"/>
      <c r="D32" s="6"/>
      <c r="E32" s="6"/>
      <c r="F32" s="6"/>
      <c r="G32" s="3">
        <f t="shared" si="0"/>
        <v>0</v>
      </c>
    </row>
    <row r="33" spans="2:7" ht="15">
      <c r="B33" s="4"/>
      <c r="C33" s="5"/>
      <c r="D33" s="6"/>
      <c r="E33" s="6"/>
      <c r="F33" s="6"/>
      <c r="G33" s="3">
        <f t="shared" si="0"/>
        <v>0</v>
      </c>
    </row>
    <row r="34" spans="2:7" ht="15">
      <c r="B34" s="4"/>
      <c r="C34" s="5"/>
      <c r="D34" s="6"/>
      <c r="E34" s="6"/>
      <c r="F34" s="6"/>
      <c r="G34" s="3">
        <f t="shared" si="0"/>
        <v>0</v>
      </c>
    </row>
    <row r="35" spans="2:7" ht="15">
      <c r="B35" s="4"/>
      <c r="C35" s="5"/>
      <c r="D35" s="6"/>
      <c r="E35" s="6"/>
      <c r="F35" s="6"/>
      <c r="G35" s="3">
        <f t="shared" si="0"/>
        <v>0</v>
      </c>
    </row>
    <row r="36" spans="2:7" ht="15">
      <c r="B36" s="4"/>
      <c r="C36" s="5"/>
      <c r="D36" s="6"/>
      <c r="E36" s="6"/>
      <c r="F36" s="6"/>
      <c r="G36" s="3">
        <f t="shared" si="0"/>
        <v>0</v>
      </c>
    </row>
    <row r="37" spans="2:7" ht="15">
      <c r="B37" s="4"/>
      <c r="C37" s="5"/>
      <c r="D37" s="6"/>
      <c r="E37" s="6"/>
      <c r="F37" s="6"/>
      <c r="G37" s="3">
        <f t="shared" si="0"/>
        <v>0</v>
      </c>
    </row>
    <row r="38" spans="2:7" ht="15">
      <c r="B38" s="4"/>
      <c r="C38" s="5"/>
      <c r="D38" s="6"/>
      <c r="E38" s="6"/>
      <c r="F38" s="6"/>
      <c r="G38" s="3">
        <f t="shared" si="0"/>
        <v>0</v>
      </c>
    </row>
    <row r="39" spans="2:7" ht="15">
      <c r="B39" s="4"/>
      <c r="C39" s="5"/>
      <c r="D39" s="6"/>
      <c r="E39" s="6"/>
      <c r="F39" s="6"/>
      <c r="G39" s="3">
        <f t="shared" si="0"/>
        <v>0</v>
      </c>
    </row>
    <row r="40" spans="2:7" ht="15">
      <c r="B40" s="4"/>
      <c r="C40" s="5"/>
      <c r="D40" s="6"/>
      <c r="E40" s="6"/>
      <c r="F40" s="6"/>
      <c r="G40" s="3">
        <f t="shared" si="0"/>
        <v>0</v>
      </c>
    </row>
    <row r="41" spans="2:7" ht="15">
      <c r="B41" s="4"/>
      <c r="C41" s="5"/>
      <c r="D41" s="6"/>
      <c r="E41" s="6"/>
      <c r="F41" s="6"/>
      <c r="G41" s="3">
        <f t="shared" si="0"/>
        <v>0</v>
      </c>
    </row>
    <row r="42" ht="15">
      <c r="G42" s="3">
        <f t="shared" si="0"/>
        <v>0</v>
      </c>
    </row>
    <row r="43" ht="15">
      <c r="G43" s="3">
        <f t="shared" si="0"/>
        <v>0</v>
      </c>
    </row>
    <row r="44" ht="15">
      <c r="G44" s="3">
        <f t="shared" si="0"/>
        <v>0</v>
      </c>
    </row>
    <row r="45" ht="15">
      <c r="G45" s="3">
        <f t="shared" si="0"/>
        <v>0</v>
      </c>
    </row>
    <row r="46" ht="15">
      <c r="G46" s="3">
        <f t="shared" si="0"/>
        <v>0</v>
      </c>
    </row>
    <row r="47" ht="15">
      <c r="G47" s="3">
        <f t="shared" si="0"/>
        <v>0</v>
      </c>
    </row>
    <row r="48" ht="15">
      <c r="G48" s="3">
        <f t="shared" si="0"/>
        <v>0</v>
      </c>
    </row>
    <row r="49" ht="15">
      <c r="G49" s="3">
        <f t="shared" si="0"/>
        <v>0</v>
      </c>
    </row>
    <row r="50" ht="15">
      <c r="G50" s="3">
        <f t="shared" si="0"/>
        <v>0</v>
      </c>
    </row>
  </sheetData>
  <sheetProtection/>
  <mergeCells count="2">
    <mergeCell ref="A1:H1"/>
    <mergeCell ref="K6:M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00390625" style="0" customWidth="1"/>
    <col min="2" max="2" width="15.57421875" style="0" customWidth="1"/>
    <col min="3" max="3" width="6.28125" style="2" customWidth="1"/>
    <col min="6" max="6" width="11.57421875" style="0" customWidth="1"/>
    <col min="9" max="9" width="9.28125" style="0" customWidth="1"/>
    <col min="10" max="10" width="5.140625" style="0" customWidth="1"/>
    <col min="11" max="11" width="19.140625" style="0" customWidth="1"/>
    <col min="12" max="12" width="7.8515625" style="13" customWidth="1"/>
    <col min="13" max="13" width="17.57421875" style="0" customWidth="1"/>
    <col min="14" max="14" width="6.140625" style="0" customWidth="1"/>
  </cols>
  <sheetData>
    <row r="1" spans="1:12" ht="15.75">
      <c r="A1" s="109" t="str">
        <f ca="1">"Haywards Heath Harriers Road Race Championships "&amp;RIGHT(CELL("FILENAME",A2),LEN(CELL("FILENAME",A2))-SEARCH("]",CELL("FILENAME",A2),1))</f>
        <v>Haywards Heath Harriers Road Race Championships 1994</v>
      </c>
      <c r="B1" s="109"/>
      <c r="C1" s="109"/>
      <c r="D1" s="109"/>
      <c r="E1" s="109"/>
      <c r="F1" s="109"/>
      <c r="G1" s="109"/>
      <c r="H1" s="109"/>
      <c r="L1" s="26"/>
    </row>
    <row r="2" spans="4:12" ht="15">
      <c r="D2" s="1" t="s">
        <v>46</v>
      </c>
      <c r="E2" s="1" t="s">
        <v>46</v>
      </c>
      <c r="F2" s="1" t="s">
        <v>46</v>
      </c>
      <c r="L2" s="26"/>
    </row>
    <row r="3" spans="2:12" ht="15">
      <c r="B3" s="8" t="s">
        <v>0</v>
      </c>
      <c r="C3" s="1" t="s">
        <v>1</v>
      </c>
      <c r="D3" s="7" t="s">
        <v>2</v>
      </c>
      <c r="E3" s="7" t="s">
        <v>3</v>
      </c>
      <c r="F3" s="7" t="s">
        <v>178</v>
      </c>
      <c r="G3" s="7" t="s">
        <v>4</v>
      </c>
      <c r="K3" s="50"/>
      <c r="L3" s="51"/>
    </row>
    <row r="4" spans="2:12" ht="15.75" thickBot="1">
      <c r="B4" s="4" t="s">
        <v>31</v>
      </c>
      <c r="C4" s="5" t="s">
        <v>26</v>
      </c>
      <c r="D4" s="6">
        <v>72.1</v>
      </c>
      <c r="E4" s="6">
        <v>73.7</v>
      </c>
      <c r="F4" s="6">
        <v>69.3</v>
      </c>
      <c r="G4" s="3">
        <f>+SUM(D4:F4)</f>
        <v>215.10000000000002</v>
      </c>
      <c r="K4" s="50"/>
      <c r="L4" s="51"/>
    </row>
    <row r="5" spans="2:14" ht="15">
      <c r="B5" s="4" t="s">
        <v>10</v>
      </c>
      <c r="C5" s="5" t="s">
        <v>26</v>
      </c>
      <c r="D5" s="6">
        <v>68.2</v>
      </c>
      <c r="E5" s="6">
        <v>71.2</v>
      </c>
      <c r="F5" s="6">
        <v>68.5</v>
      </c>
      <c r="G5" s="3">
        <f aca="true" t="shared" si="0" ref="G5:G50">+SUM(D5:F5)</f>
        <v>207.9</v>
      </c>
      <c r="J5" s="19"/>
      <c r="K5" s="20"/>
      <c r="L5" s="27"/>
      <c r="M5" s="20"/>
      <c r="N5" s="21"/>
    </row>
    <row r="6" spans="2:18" ht="15.75">
      <c r="B6" s="4" t="s">
        <v>32</v>
      </c>
      <c r="C6" s="5" t="s">
        <v>26</v>
      </c>
      <c r="D6" s="6">
        <v>67.5</v>
      </c>
      <c r="E6" s="6">
        <v>68.6</v>
      </c>
      <c r="F6" s="6">
        <v>66.5</v>
      </c>
      <c r="G6" s="3">
        <f t="shared" si="0"/>
        <v>202.6</v>
      </c>
      <c r="J6" s="22"/>
      <c r="K6" s="110" t="str">
        <f ca="1">+"Road Race Awards - "&amp;RIGHT(CELL("FILENAME",A2),LEN(CELL("FILENAME",A2))-SEARCH("]",CELL("FILENAME",A2),1))</f>
        <v>Road Race Awards - 1994</v>
      </c>
      <c r="L6" s="110"/>
      <c r="M6" s="110"/>
      <c r="N6" s="53"/>
      <c r="O6" s="33"/>
      <c r="P6" s="33"/>
      <c r="Q6" s="33"/>
      <c r="R6" s="33"/>
    </row>
    <row r="7" spans="2:14" ht="15">
      <c r="B7" s="4" t="s">
        <v>33</v>
      </c>
      <c r="C7" s="5" t="s">
        <v>26</v>
      </c>
      <c r="D7" s="6">
        <v>60.3</v>
      </c>
      <c r="E7" s="6">
        <v>60.9</v>
      </c>
      <c r="F7" s="6">
        <v>57</v>
      </c>
      <c r="G7" s="3">
        <f t="shared" si="0"/>
        <v>178.2</v>
      </c>
      <c r="J7" s="22"/>
      <c r="K7" s="17" t="s">
        <v>219</v>
      </c>
      <c r="L7" s="28">
        <f>DMAX(B$3:G$50,"10k",CleverBits!E$9:E$10)</f>
        <v>74.3</v>
      </c>
      <c r="M7" s="17" t="str">
        <f>+INDEX(B$4:B$50,MATCH(L7,D$4:D$50,0),1)</f>
        <v>Dalziel, D</v>
      </c>
      <c r="N7" s="23"/>
    </row>
    <row r="8" spans="2:14" ht="15">
      <c r="B8" s="4" t="s">
        <v>13</v>
      </c>
      <c r="C8" s="5" t="s">
        <v>26</v>
      </c>
      <c r="D8" s="6"/>
      <c r="E8" s="6">
        <v>74.2</v>
      </c>
      <c r="F8" s="6">
        <v>69.5</v>
      </c>
      <c r="G8" s="3">
        <f t="shared" si="0"/>
        <v>143.7</v>
      </c>
      <c r="J8" s="22"/>
      <c r="K8" s="17" t="s">
        <v>220</v>
      </c>
      <c r="L8" s="28">
        <f>DMAX(B$3:G$50,"10k",CleverBits!F$9:F$10)</f>
        <v>64.2</v>
      </c>
      <c r="M8" s="17" t="str">
        <f>+INDEX(B$4:B$50,MATCH(L8,D$4:D$50,0),1)</f>
        <v>Jefferies, B</v>
      </c>
      <c r="N8" s="23"/>
    </row>
    <row r="9" spans="2:14" ht="15">
      <c r="B9" s="4" t="s">
        <v>34</v>
      </c>
      <c r="C9" s="5" t="s">
        <v>26</v>
      </c>
      <c r="D9" s="6"/>
      <c r="E9" s="6">
        <v>74</v>
      </c>
      <c r="F9" s="6">
        <v>64.2</v>
      </c>
      <c r="G9" s="3">
        <f t="shared" si="0"/>
        <v>138.2</v>
      </c>
      <c r="J9" s="22"/>
      <c r="K9" s="17"/>
      <c r="L9" s="28"/>
      <c r="M9" s="17"/>
      <c r="N9" s="23"/>
    </row>
    <row r="10" spans="2:14" ht="15">
      <c r="B10" s="4" t="s">
        <v>35</v>
      </c>
      <c r="C10" s="5" t="s">
        <v>26</v>
      </c>
      <c r="D10" s="6">
        <v>67.6</v>
      </c>
      <c r="E10" s="6">
        <v>68.5</v>
      </c>
      <c r="F10" s="6"/>
      <c r="G10" s="3">
        <f t="shared" si="0"/>
        <v>136.1</v>
      </c>
      <c r="J10" s="22"/>
      <c r="K10" s="17" t="s">
        <v>229</v>
      </c>
      <c r="L10" s="28">
        <f>DMAX(B$3:G$50,"10m",CleverBits!E$9:E$10)</f>
        <v>74.2</v>
      </c>
      <c r="M10" s="17" t="str">
        <f>+INDEX(B$4:B$50,MATCH(L10,E$4:E$50,0),1)</f>
        <v>Thompson, D</v>
      </c>
      <c r="N10" s="23"/>
    </row>
    <row r="11" spans="2:14" ht="15">
      <c r="B11" s="4" t="s">
        <v>11</v>
      </c>
      <c r="C11" s="5" t="s">
        <v>26</v>
      </c>
      <c r="D11" s="6"/>
      <c r="E11" s="6">
        <v>66.5</v>
      </c>
      <c r="F11" s="6">
        <v>65.1</v>
      </c>
      <c r="G11" s="3">
        <f t="shared" si="0"/>
        <v>131.6</v>
      </c>
      <c r="J11" s="22"/>
      <c r="K11" s="17" t="s">
        <v>230</v>
      </c>
      <c r="L11" s="28">
        <f>DMAX(B$3:G$50,"10m",CleverBits!F$9:F$10)</f>
        <v>68</v>
      </c>
      <c r="M11" s="17" t="str">
        <f>+INDEX(B$4:B$50,MATCH(L11,E$4:E$50,0),1)</f>
        <v>Jefferies, B</v>
      </c>
      <c r="N11" s="23"/>
    </row>
    <row r="12" spans="2:14" ht="15">
      <c r="B12" s="4" t="s">
        <v>18</v>
      </c>
      <c r="C12" s="5" t="s">
        <v>26</v>
      </c>
      <c r="D12" s="6">
        <v>56.4</v>
      </c>
      <c r="E12" s="6"/>
      <c r="F12" s="6">
        <v>53.1</v>
      </c>
      <c r="G12" s="3">
        <f t="shared" si="0"/>
        <v>109.5</v>
      </c>
      <c r="J12" s="22"/>
      <c r="K12" s="17"/>
      <c r="L12" s="28"/>
      <c r="M12" s="17"/>
      <c r="N12" s="23"/>
    </row>
    <row r="13" spans="2:14" ht="15">
      <c r="B13" s="4" t="s">
        <v>36</v>
      </c>
      <c r="C13" s="5" t="s">
        <v>26</v>
      </c>
      <c r="D13" s="6">
        <v>53.5</v>
      </c>
      <c r="E13" s="6"/>
      <c r="F13" s="6">
        <v>52.6</v>
      </c>
      <c r="G13" s="3">
        <f t="shared" si="0"/>
        <v>106.1</v>
      </c>
      <c r="J13" s="22"/>
      <c r="K13" s="17" t="s">
        <v>247</v>
      </c>
      <c r="L13" s="28">
        <f>DMAX(B$3:G$50,"half m",CleverBits!E$9:E$10)</f>
        <v>69.5</v>
      </c>
      <c r="M13" s="17" t="str">
        <f>+INDEX(B$4:B$50,MATCH(L13,F$4:F$50,0),1)</f>
        <v>Thompson, D</v>
      </c>
      <c r="N13" s="23"/>
    </row>
    <row r="14" spans="2:14" ht="15">
      <c r="B14" s="4" t="s">
        <v>37</v>
      </c>
      <c r="C14" s="5" t="s">
        <v>26</v>
      </c>
      <c r="D14" s="6">
        <v>49</v>
      </c>
      <c r="E14" s="6"/>
      <c r="F14" s="6">
        <v>56.6</v>
      </c>
      <c r="G14" s="3">
        <f t="shared" si="0"/>
        <v>105.6</v>
      </c>
      <c r="J14" s="22"/>
      <c r="K14" s="17" t="s">
        <v>248</v>
      </c>
      <c r="L14" s="28">
        <f>DMAX(B$3:G$50,"half m",CleverBits!F$9:F$10)</f>
        <v>65.3</v>
      </c>
      <c r="M14" s="17" t="str">
        <f>+INDEX(B$4:B$50,MATCH(L14,F$4:F$50,0),1)</f>
        <v>Jefferies, B</v>
      </c>
      <c r="N14" s="23"/>
    </row>
    <row r="15" spans="2:14" ht="15">
      <c r="B15" s="4" t="s">
        <v>38</v>
      </c>
      <c r="C15" s="5" t="s">
        <v>26</v>
      </c>
      <c r="D15" s="6">
        <v>74.3</v>
      </c>
      <c r="E15" s="6"/>
      <c r="F15" s="6"/>
      <c r="G15" s="3">
        <f t="shared" si="0"/>
        <v>74.3</v>
      </c>
      <c r="J15" s="22"/>
      <c r="K15" s="17"/>
      <c r="L15" s="28"/>
      <c r="M15" s="17"/>
      <c r="N15" s="23"/>
    </row>
    <row r="16" spans="2:14" ht="15">
      <c r="B16" s="4" t="s">
        <v>39</v>
      </c>
      <c r="C16" s="5" t="s">
        <v>26</v>
      </c>
      <c r="D16" s="6"/>
      <c r="E16" s="6">
        <v>69.1</v>
      </c>
      <c r="F16" s="6"/>
      <c r="G16" s="3">
        <f t="shared" si="0"/>
        <v>69.1</v>
      </c>
      <c r="J16" s="22"/>
      <c r="K16" s="17" t="s">
        <v>231</v>
      </c>
      <c r="L16" s="28">
        <f>DMAX(B$3:G$50,"Total",CleverBits!E$9:E$10)</f>
        <v>215.10000000000002</v>
      </c>
      <c r="M16" s="17" t="str">
        <f>+INDEX(B$4:B$50,MATCH(L16,G$4:G$50,0),1)</f>
        <v>Cook, B</v>
      </c>
      <c r="N16" s="23"/>
    </row>
    <row r="17" spans="2:14" ht="15">
      <c r="B17" s="4" t="s">
        <v>40</v>
      </c>
      <c r="C17" s="5" t="s">
        <v>26</v>
      </c>
      <c r="D17" s="6">
        <v>65.5</v>
      </c>
      <c r="E17" s="6"/>
      <c r="F17" s="6"/>
      <c r="G17" s="3">
        <f t="shared" si="0"/>
        <v>65.5</v>
      </c>
      <c r="J17" s="22"/>
      <c r="K17" s="17" t="s">
        <v>232</v>
      </c>
      <c r="L17" s="28">
        <f>DMAX(B$3:G$50,"Total",CleverBits!F$9:F$10)</f>
        <v>197.5</v>
      </c>
      <c r="M17" s="17" t="str">
        <f>+INDEX(B$4:B$50,MATCH(L17,G$4:G$50,0),1)</f>
        <v>Jefferies, B</v>
      </c>
      <c r="N17" s="23"/>
    </row>
    <row r="18" spans="2:14" ht="15.75" thickBot="1">
      <c r="B18" s="4" t="s">
        <v>12</v>
      </c>
      <c r="C18" s="5" t="s">
        <v>26</v>
      </c>
      <c r="D18" s="6">
        <v>62.7</v>
      </c>
      <c r="E18" s="6"/>
      <c r="F18" s="6"/>
      <c r="G18" s="3">
        <f t="shared" si="0"/>
        <v>62.7</v>
      </c>
      <c r="J18" s="24"/>
      <c r="K18" s="18"/>
      <c r="L18" s="29"/>
      <c r="M18" s="18"/>
      <c r="N18" s="25"/>
    </row>
    <row r="19" spans="2:14" ht="15">
      <c r="B19" s="4" t="s">
        <v>41</v>
      </c>
      <c r="C19" s="5" t="s">
        <v>26</v>
      </c>
      <c r="D19" s="6"/>
      <c r="E19" s="6">
        <v>62.6</v>
      </c>
      <c r="F19" s="6"/>
      <c r="G19" s="3">
        <f t="shared" si="0"/>
        <v>62.6</v>
      </c>
      <c r="J19" s="15"/>
      <c r="K19" s="15"/>
      <c r="L19" s="16"/>
      <c r="M19" s="15"/>
      <c r="N19" s="15"/>
    </row>
    <row r="20" spans="2:7" ht="15">
      <c r="B20" s="4" t="s">
        <v>42</v>
      </c>
      <c r="C20" s="5" t="s">
        <v>26</v>
      </c>
      <c r="D20" s="6">
        <v>60.4</v>
      </c>
      <c r="E20" s="6"/>
      <c r="F20" s="6"/>
      <c r="G20" s="3">
        <f t="shared" si="0"/>
        <v>60.4</v>
      </c>
    </row>
    <row r="21" spans="2:7" ht="15">
      <c r="B21" s="4" t="s">
        <v>15</v>
      </c>
      <c r="C21" s="5" t="s">
        <v>26</v>
      </c>
      <c r="D21" s="6">
        <v>58.3</v>
      </c>
      <c r="E21" s="6"/>
      <c r="F21" s="6"/>
      <c r="G21" s="3">
        <f t="shared" si="0"/>
        <v>58.3</v>
      </c>
    </row>
    <row r="22" spans="2:7" ht="15">
      <c r="B22" s="4" t="s">
        <v>43</v>
      </c>
      <c r="C22" s="5" t="s">
        <v>26</v>
      </c>
      <c r="D22" s="6">
        <v>52.9</v>
      </c>
      <c r="E22" s="6"/>
      <c r="F22" s="6"/>
      <c r="G22" s="3">
        <f t="shared" si="0"/>
        <v>52.9</v>
      </c>
    </row>
    <row r="23" spans="2:7" ht="15">
      <c r="B23" s="4" t="s">
        <v>20</v>
      </c>
      <c r="C23" s="5" t="s">
        <v>27</v>
      </c>
      <c r="D23" s="6">
        <v>64.2</v>
      </c>
      <c r="E23" s="6">
        <v>68</v>
      </c>
      <c r="F23" s="6">
        <v>65.3</v>
      </c>
      <c r="G23" s="3">
        <f t="shared" si="0"/>
        <v>197.5</v>
      </c>
    </row>
    <row r="24" spans="2:7" ht="15">
      <c r="B24" s="4" t="s">
        <v>21</v>
      </c>
      <c r="C24" s="5" t="s">
        <v>27</v>
      </c>
      <c r="D24" s="6">
        <v>60</v>
      </c>
      <c r="E24" s="6">
        <v>64.2</v>
      </c>
      <c r="F24" s="6">
        <v>58.9</v>
      </c>
      <c r="G24" s="3">
        <f t="shared" si="0"/>
        <v>183.1</v>
      </c>
    </row>
    <row r="25" spans="2:7" ht="15">
      <c r="B25" s="4" t="s">
        <v>25</v>
      </c>
      <c r="C25" s="5" t="s">
        <v>27</v>
      </c>
      <c r="D25" s="6"/>
      <c r="E25" s="6">
        <v>57.9</v>
      </c>
      <c r="F25" s="6">
        <v>60.8</v>
      </c>
      <c r="G25" s="3">
        <f t="shared" si="0"/>
        <v>118.69999999999999</v>
      </c>
    </row>
    <row r="26" spans="2:7" ht="15">
      <c r="B26" s="4" t="s">
        <v>44</v>
      </c>
      <c r="C26" s="5" t="s">
        <v>27</v>
      </c>
      <c r="D26" s="6">
        <v>58.2</v>
      </c>
      <c r="E26" s="6"/>
      <c r="F26" s="6">
        <v>59.6</v>
      </c>
      <c r="G26" s="3">
        <f t="shared" si="0"/>
        <v>117.80000000000001</v>
      </c>
    </row>
    <row r="27" spans="2:7" ht="15">
      <c r="B27" s="4" t="s">
        <v>45</v>
      </c>
      <c r="C27" s="5" t="s">
        <v>27</v>
      </c>
      <c r="D27" s="6">
        <v>47</v>
      </c>
      <c r="E27" s="6"/>
      <c r="F27" s="6"/>
      <c r="G27" s="3">
        <f t="shared" si="0"/>
        <v>47</v>
      </c>
    </row>
    <row r="28" spans="2:7" ht="15">
      <c r="B28" s="4"/>
      <c r="C28" s="5"/>
      <c r="D28" s="6"/>
      <c r="E28" s="6"/>
      <c r="F28" s="6"/>
      <c r="G28" s="3">
        <f t="shared" si="0"/>
        <v>0</v>
      </c>
    </row>
    <row r="29" spans="2:7" ht="15">
      <c r="B29" s="4"/>
      <c r="C29" s="5"/>
      <c r="D29" s="6"/>
      <c r="E29" s="6"/>
      <c r="F29" s="6"/>
      <c r="G29" s="3">
        <f t="shared" si="0"/>
        <v>0</v>
      </c>
    </row>
    <row r="30" spans="2:7" ht="15">
      <c r="B30" s="4"/>
      <c r="C30" s="5"/>
      <c r="D30" s="6"/>
      <c r="E30" s="6"/>
      <c r="F30" s="6"/>
      <c r="G30" s="3">
        <f t="shared" si="0"/>
        <v>0</v>
      </c>
    </row>
    <row r="31" spans="2:7" ht="15">
      <c r="B31" s="4"/>
      <c r="C31" s="5"/>
      <c r="D31" s="6"/>
      <c r="E31" s="6"/>
      <c r="F31" s="6"/>
      <c r="G31" s="3">
        <f t="shared" si="0"/>
        <v>0</v>
      </c>
    </row>
    <row r="32" spans="2:7" ht="15">
      <c r="B32" s="4"/>
      <c r="C32" s="5"/>
      <c r="D32" s="6"/>
      <c r="E32" s="6"/>
      <c r="F32" s="6"/>
      <c r="G32" s="3">
        <f t="shared" si="0"/>
        <v>0</v>
      </c>
    </row>
    <row r="33" spans="2:7" ht="15">
      <c r="B33" s="4"/>
      <c r="C33" s="5"/>
      <c r="D33" s="6"/>
      <c r="E33" s="6"/>
      <c r="F33" s="6"/>
      <c r="G33" s="3">
        <f t="shared" si="0"/>
        <v>0</v>
      </c>
    </row>
    <row r="34" spans="2:7" ht="15">
      <c r="B34" s="4"/>
      <c r="C34" s="5"/>
      <c r="D34" s="6"/>
      <c r="E34" s="6"/>
      <c r="F34" s="6"/>
      <c r="G34" s="3">
        <f t="shared" si="0"/>
        <v>0</v>
      </c>
    </row>
    <row r="35" spans="2:7" ht="15">
      <c r="B35" s="4"/>
      <c r="C35" s="5"/>
      <c r="D35" s="6"/>
      <c r="E35" s="6"/>
      <c r="F35" s="6"/>
      <c r="G35" s="3">
        <f t="shared" si="0"/>
        <v>0</v>
      </c>
    </row>
    <row r="36" spans="2:7" ht="15">
      <c r="B36" s="4"/>
      <c r="C36" s="5"/>
      <c r="D36" s="6"/>
      <c r="E36" s="6"/>
      <c r="F36" s="6"/>
      <c r="G36" s="3">
        <f t="shared" si="0"/>
        <v>0</v>
      </c>
    </row>
    <row r="37" spans="2:7" ht="15">
      <c r="B37" s="4"/>
      <c r="C37" s="5"/>
      <c r="D37" s="6"/>
      <c r="E37" s="6"/>
      <c r="F37" s="6"/>
      <c r="G37" s="3">
        <f t="shared" si="0"/>
        <v>0</v>
      </c>
    </row>
    <row r="38" spans="2:7" ht="15">
      <c r="B38" s="4"/>
      <c r="C38" s="5"/>
      <c r="D38" s="6"/>
      <c r="E38" s="6"/>
      <c r="F38" s="6"/>
      <c r="G38" s="3">
        <f t="shared" si="0"/>
        <v>0</v>
      </c>
    </row>
    <row r="39" spans="2:7" ht="15">
      <c r="B39" s="4"/>
      <c r="C39" s="5"/>
      <c r="D39" s="6"/>
      <c r="E39" s="6"/>
      <c r="F39" s="6"/>
      <c r="G39" s="3">
        <f t="shared" si="0"/>
        <v>0</v>
      </c>
    </row>
    <row r="40" ht="15">
      <c r="G40" s="3">
        <f t="shared" si="0"/>
        <v>0</v>
      </c>
    </row>
    <row r="41" ht="15">
      <c r="G41" s="3">
        <f t="shared" si="0"/>
        <v>0</v>
      </c>
    </row>
    <row r="42" ht="15">
      <c r="G42" s="3">
        <f t="shared" si="0"/>
        <v>0</v>
      </c>
    </row>
    <row r="43" ht="15">
      <c r="G43" s="3">
        <f t="shared" si="0"/>
        <v>0</v>
      </c>
    </row>
    <row r="44" ht="15">
      <c r="G44" s="3">
        <f t="shared" si="0"/>
        <v>0</v>
      </c>
    </row>
    <row r="45" ht="15">
      <c r="G45" s="3">
        <f t="shared" si="0"/>
        <v>0</v>
      </c>
    </row>
    <row r="46" ht="15">
      <c r="G46" s="3">
        <f t="shared" si="0"/>
        <v>0</v>
      </c>
    </row>
    <row r="47" ht="15">
      <c r="G47" s="3">
        <f t="shared" si="0"/>
        <v>0</v>
      </c>
    </row>
    <row r="48" ht="15">
      <c r="G48" s="3">
        <f t="shared" si="0"/>
        <v>0</v>
      </c>
    </row>
    <row r="49" ht="15">
      <c r="G49" s="3">
        <f t="shared" si="0"/>
        <v>0</v>
      </c>
    </row>
    <row r="50" ht="15">
      <c r="G50" s="3">
        <f t="shared" si="0"/>
        <v>0</v>
      </c>
    </row>
  </sheetData>
  <sheetProtection/>
  <mergeCells count="2">
    <mergeCell ref="A1:H1"/>
    <mergeCell ref="K6:M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00390625" style="2" customWidth="1"/>
    <col min="2" max="2" width="15.57421875" style="0" customWidth="1"/>
    <col min="3" max="3" width="6.28125" style="2" customWidth="1"/>
    <col min="6" max="6" width="11.57421875" style="0" customWidth="1"/>
    <col min="9" max="9" width="9.28125" style="0" customWidth="1"/>
    <col min="10" max="10" width="5.140625" style="0" customWidth="1"/>
    <col min="11" max="11" width="19.140625" style="0" customWidth="1"/>
    <col min="12" max="12" width="7.8515625" style="26" customWidth="1"/>
    <col min="13" max="13" width="17.57421875" style="0" customWidth="1"/>
    <col min="14" max="14" width="6.140625" style="0" customWidth="1"/>
  </cols>
  <sheetData>
    <row r="1" spans="1:8" ht="15.75">
      <c r="A1" s="109" t="str">
        <f ca="1">"Haywards Heath Harriers Road Race Championships "&amp;RIGHT(CELL("FILENAME",A2),LEN(CELL("FILENAME",A2))-SEARCH("]",CELL("FILENAME",A2),1))</f>
        <v>Haywards Heath Harriers Road Race Championships 1993</v>
      </c>
      <c r="B1" s="109"/>
      <c r="C1" s="109"/>
      <c r="D1" s="109"/>
      <c r="E1" s="109"/>
      <c r="F1" s="109"/>
      <c r="G1" s="109"/>
      <c r="H1" s="109"/>
    </row>
    <row r="2" spans="4:6" ht="15">
      <c r="D2" s="1" t="s">
        <v>28</v>
      </c>
      <c r="E2" s="1" t="s">
        <v>29</v>
      </c>
      <c r="F2" s="1" t="s">
        <v>28</v>
      </c>
    </row>
    <row r="3" spans="1:12" ht="15">
      <c r="A3" s="1"/>
      <c r="B3" s="8" t="s">
        <v>0</v>
      </c>
      <c r="C3" s="1" t="s">
        <v>1</v>
      </c>
      <c r="D3" s="7" t="s">
        <v>2</v>
      </c>
      <c r="E3" s="7" t="s">
        <v>3</v>
      </c>
      <c r="F3" s="7" t="s">
        <v>178</v>
      </c>
      <c r="G3" s="7" t="s">
        <v>4</v>
      </c>
      <c r="K3" s="50"/>
      <c r="L3" s="51"/>
    </row>
    <row r="4" spans="2:12" ht="15.75" thickBot="1">
      <c r="B4" s="4" t="s">
        <v>5</v>
      </c>
      <c r="C4" s="5" t="s">
        <v>26</v>
      </c>
      <c r="D4" s="6">
        <v>78.4</v>
      </c>
      <c r="E4" s="6">
        <v>76.6</v>
      </c>
      <c r="F4" s="6">
        <v>77.3</v>
      </c>
      <c r="G4" s="3">
        <f>+SUM(D4:F4)</f>
        <v>232.3</v>
      </c>
      <c r="K4" s="50"/>
      <c r="L4" s="51"/>
    </row>
    <row r="5" spans="2:14" ht="15">
      <c r="B5" s="4" t="s">
        <v>6</v>
      </c>
      <c r="C5" s="5" t="s">
        <v>26</v>
      </c>
      <c r="D5" s="6">
        <v>73.4</v>
      </c>
      <c r="E5" s="6">
        <v>74.3</v>
      </c>
      <c r="F5" s="6">
        <v>75.1</v>
      </c>
      <c r="G5" s="3">
        <f aca="true" t="shared" si="0" ref="G5:G50">+SUM(D5:F5)</f>
        <v>222.79999999999998</v>
      </c>
      <c r="J5" s="19"/>
      <c r="K5" s="20"/>
      <c r="L5" s="27"/>
      <c r="M5" s="20"/>
      <c r="N5" s="21"/>
    </row>
    <row r="6" spans="2:18" ht="15.75">
      <c r="B6" s="4" t="s">
        <v>13</v>
      </c>
      <c r="C6" s="5" t="s">
        <v>26</v>
      </c>
      <c r="D6" s="6">
        <v>73.3</v>
      </c>
      <c r="E6" s="6">
        <v>74.1</v>
      </c>
      <c r="F6" s="6">
        <v>68.2</v>
      </c>
      <c r="G6" s="3">
        <f t="shared" si="0"/>
        <v>215.59999999999997</v>
      </c>
      <c r="J6" s="22"/>
      <c r="K6" s="110" t="str">
        <f ca="1">+"Road Race Awards - "&amp;RIGHT(CELL("FILENAME",A2),LEN(CELL("FILENAME",A2))-SEARCH("]",CELL("FILENAME",A2),1))</f>
        <v>Road Race Awards - 1993</v>
      </c>
      <c r="L6" s="110"/>
      <c r="M6" s="110"/>
      <c r="N6" s="53"/>
      <c r="O6" s="33"/>
      <c r="P6" s="33"/>
      <c r="Q6" s="33"/>
      <c r="R6" s="33"/>
    </row>
    <row r="7" spans="2:14" ht="15">
      <c r="B7" s="4" t="s">
        <v>7</v>
      </c>
      <c r="C7" s="5" t="s">
        <v>26</v>
      </c>
      <c r="D7" s="6">
        <v>67.6</v>
      </c>
      <c r="E7" s="6">
        <v>68.8</v>
      </c>
      <c r="F7" s="6">
        <v>70.5</v>
      </c>
      <c r="G7" s="3">
        <f t="shared" si="0"/>
        <v>206.89999999999998</v>
      </c>
      <c r="J7" s="22"/>
      <c r="K7" s="17" t="s">
        <v>219</v>
      </c>
      <c r="L7" s="28">
        <f>DMAX(B$3:G$50,"10k",CleverBits!E$9:E$10)</f>
        <v>84.7</v>
      </c>
      <c r="M7" s="17" t="str">
        <f>+INDEX(B$4:B$50,MATCH(L7,D$4:D$50,0),1)</f>
        <v>Holdham, P</v>
      </c>
      <c r="N7" s="23"/>
    </row>
    <row r="8" spans="2:14" ht="15">
      <c r="B8" s="4" t="s">
        <v>8</v>
      </c>
      <c r="C8" s="5" t="s">
        <v>26</v>
      </c>
      <c r="D8" s="6">
        <v>68.1</v>
      </c>
      <c r="E8" s="6">
        <v>65</v>
      </c>
      <c r="F8" s="6">
        <v>67.6</v>
      </c>
      <c r="G8" s="3">
        <f t="shared" si="0"/>
        <v>200.7</v>
      </c>
      <c r="J8" s="22"/>
      <c r="K8" s="17" t="s">
        <v>220</v>
      </c>
      <c r="L8" s="28">
        <f>DMAX(B$3:G$50,"10k",CleverBits!F$9:F$10)</f>
        <v>65.6</v>
      </c>
      <c r="M8" s="17" t="str">
        <f>+INDEX(B$4:B$50,MATCH(L8,D$4:D$50,0),1)</f>
        <v>Dalziel, B</v>
      </c>
      <c r="N8" s="23"/>
    </row>
    <row r="9" spans="2:14" ht="15">
      <c r="B9" s="4" t="s">
        <v>9</v>
      </c>
      <c r="C9" s="5" t="s">
        <v>26</v>
      </c>
      <c r="D9" s="6">
        <v>75</v>
      </c>
      <c r="E9" s="6">
        <v>75.6</v>
      </c>
      <c r="F9" s="6"/>
      <c r="G9" s="3">
        <f t="shared" si="0"/>
        <v>150.6</v>
      </c>
      <c r="J9" s="22"/>
      <c r="K9" s="17"/>
      <c r="L9" s="28"/>
      <c r="M9" s="17"/>
      <c r="N9" s="23"/>
    </row>
    <row r="10" spans="2:14" ht="15">
      <c r="B10" s="4" t="s">
        <v>10</v>
      </c>
      <c r="C10" s="5" t="s">
        <v>26</v>
      </c>
      <c r="D10" s="6">
        <v>73.4</v>
      </c>
      <c r="E10" s="6">
        <v>68.4</v>
      </c>
      <c r="F10" s="6"/>
      <c r="G10" s="3">
        <f t="shared" si="0"/>
        <v>141.8</v>
      </c>
      <c r="J10" s="22"/>
      <c r="K10" s="17" t="s">
        <v>229</v>
      </c>
      <c r="L10" s="28">
        <f>DMAX(B$3:G$50,"10m",CleverBits!E$9:E$10)</f>
        <v>76.6</v>
      </c>
      <c r="M10" s="17" t="str">
        <f>+INDEX(B$4:B$50,MATCH(L10,E$4:E$50,0),1)</f>
        <v>Lyall, G</v>
      </c>
      <c r="N10" s="23"/>
    </row>
    <row r="11" spans="2:14" ht="15">
      <c r="B11" s="4" t="s">
        <v>11</v>
      </c>
      <c r="C11" s="5" t="s">
        <v>26</v>
      </c>
      <c r="D11" s="6"/>
      <c r="E11" s="6">
        <v>66.9</v>
      </c>
      <c r="F11" s="6">
        <v>67.8</v>
      </c>
      <c r="G11" s="3">
        <f t="shared" si="0"/>
        <v>134.7</v>
      </c>
      <c r="J11" s="22"/>
      <c r="K11" s="17" t="s">
        <v>230</v>
      </c>
      <c r="L11" s="28">
        <f>DMAX(B$3:G$50,"10m",CleverBits!F$9:F$10)</f>
        <v>64.9</v>
      </c>
      <c r="M11" s="17" t="str">
        <f>+INDEX(B$4:B$50,MATCH(L11,E$4:E$50,0),1)</f>
        <v>Jefferies, B</v>
      </c>
      <c r="N11" s="23"/>
    </row>
    <row r="12" spans="2:14" ht="15">
      <c r="B12" s="4" t="s">
        <v>12</v>
      </c>
      <c r="C12" s="5" t="s">
        <v>26</v>
      </c>
      <c r="D12" s="6">
        <v>66.3</v>
      </c>
      <c r="E12" s="6">
        <v>65.3</v>
      </c>
      <c r="F12" s="6"/>
      <c r="G12" s="3">
        <f t="shared" si="0"/>
        <v>131.6</v>
      </c>
      <c r="J12" s="22"/>
      <c r="K12" s="17"/>
      <c r="L12" s="28"/>
      <c r="M12" s="17"/>
      <c r="N12" s="23"/>
    </row>
    <row r="13" spans="2:14" ht="15">
      <c r="B13" s="4" t="s">
        <v>14</v>
      </c>
      <c r="C13" s="5" t="s">
        <v>26</v>
      </c>
      <c r="D13" s="6">
        <v>65.3</v>
      </c>
      <c r="E13" s="6"/>
      <c r="F13" s="6">
        <v>61.7</v>
      </c>
      <c r="G13" s="3">
        <f t="shared" si="0"/>
        <v>127</v>
      </c>
      <c r="J13" s="22"/>
      <c r="K13" s="17" t="s">
        <v>247</v>
      </c>
      <c r="L13" s="28">
        <f>DMAX(B$3:G$50,"half m",CleverBits!E$9:E$10)</f>
        <v>77.3</v>
      </c>
      <c r="M13" s="17" t="str">
        <f>+INDEX(B$4:B$50,MATCH(L13,F$4:F$50,0),1)</f>
        <v>Lyall, G</v>
      </c>
      <c r="N13" s="23"/>
    </row>
    <row r="14" spans="2:14" ht="15">
      <c r="B14" s="4" t="s">
        <v>15</v>
      </c>
      <c r="C14" s="5" t="s">
        <v>26</v>
      </c>
      <c r="D14" s="6">
        <v>60.5</v>
      </c>
      <c r="E14" s="6"/>
      <c r="F14" s="6">
        <v>62</v>
      </c>
      <c r="G14" s="3">
        <f t="shared" si="0"/>
        <v>122.5</v>
      </c>
      <c r="J14" s="22"/>
      <c r="K14" s="17" t="s">
        <v>248</v>
      </c>
      <c r="L14" s="28">
        <f>DMAX(B$3:G$50,"half m",CleverBits!F$9:F$10)</f>
        <v>68.5</v>
      </c>
      <c r="M14" s="17" t="str">
        <f>+INDEX(B$4:B$50,MATCH(L14,F$4:F$50,0),1)</f>
        <v>Jefferies, B</v>
      </c>
      <c r="N14" s="23"/>
    </row>
    <row r="15" spans="2:14" ht="15">
      <c r="B15" s="4" t="s">
        <v>16</v>
      </c>
      <c r="C15" s="5" t="s">
        <v>26</v>
      </c>
      <c r="D15" s="6">
        <v>84.7</v>
      </c>
      <c r="E15" s="6"/>
      <c r="F15" s="6"/>
      <c r="G15" s="3">
        <f t="shared" si="0"/>
        <v>84.7</v>
      </c>
      <c r="J15" s="22"/>
      <c r="K15" s="17"/>
      <c r="L15" s="28"/>
      <c r="M15" s="17"/>
      <c r="N15" s="23"/>
    </row>
    <row r="16" spans="2:14" ht="15">
      <c r="B16" s="4" t="s">
        <v>17</v>
      </c>
      <c r="C16" s="5" t="s">
        <v>26</v>
      </c>
      <c r="D16" s="6">
        <v>78.1</v>
      </c>
      <c r="E16" s="6"/>
      <c r="F16" s="6"/>
      <c r="G16" s="3">
        <f t="shared" si="0"/>
        <v>78.1</v>
      </c>
      <c r="J16" s="22"/>
      <c r="K16" s="17" t="s">
        <v>231</v>
      </c>
      <c r="L16" s="28">
        <f>DMAX(B$3:G$50,"Total",CleverBits!E$9:E$10)</f>
        <v>232.3</v>
      </c>
      <c r="M16" s="17" t="str">
        <f>+INDEX(B$4:B$50,MATCH(L16,G$4:G$50,0),1)</f>
        <v>Lyall, G</v>
      </c>
      <c r="N16" s="23"/>
    </row>
    <row r="17" spans="2:14" ht="15">
      <c r="B17" s="4" t="s">
        <v>18</v>
      </c>
      <c r="C17" s="5" t="s">
        <v>26</v>
      </c>
      <c r="D17" s="6"/>
      <c r="E17" s="6"/>
      <c r="F17" s="6">
        <v>58.4</v>
      </c>
      <c r="G17" s="3">
        <f t="shared" si="0"/>
        <v>58.4</v>
      </c>
      <c r="J17" s="22"/>
      <c r="K17" s="17" t="s">
        <v>232</v>
      </c>
      <c r="L17" s="28">
        <f>DMAX(B$3:G$50,"Total",CleverBits!F$9:F$10)</f>
        <v>197.60000000000002</v>
      </c>
      <c r="M17" s="17" t="str">
        <f>+INDEX(B$4:B$50,MATCH(L17,G$4:G$50,0),1)</f>
        <v>Jefferies, B</v>
      </c>
      <c r="N17" s="23"/>
    </row>
    <row r="18" spans="2:14" ht="15.75" thickBot="1">
      <c r="B18" s="4" t="s">
        <v>19</v>
      </c>
      <c r="C18" s="5" t="s">
        <v>26</v>
      </c>
      <c r="D18" s="6"/>
      <c r="E18" s="6"/>
      <c r="F18" s="6">
        <v>55.9</v>
      </c>
      <c r="G18" s="3">
        <f t="shared" si="0"/>
        <v>55.9</v>
      </c>
      <c r="J18" s="24"/>
      <c r="K18" s="18"/>
      <c r="L18" s="29"/>
      <c r="M18" s="18"/>
      <c r="N18" s="25"/>
    </row>
    <row r="19" spans="2:14" ht="15">
      <c r="B19" s="4" t="s">
        <v>20</v>
      </c>
      <c r="C19" s="5" t="s">
        <v>27</v>
      </c>
      <c r="D19" s="6">
        <v>64.2</v>
      </c>
      <c r="E19" s="6">
        <v>64.9</v>
      </c>
      <c r="F19" s="6">
        <v>68.5</v>
      </c>
      <c r="G19" s="3">
        <f t="shared" si="0"/>
        <v>197.60000000000002</v>
      </c>
      <c r="J19" s="15"/>
      <c r="K19" s="15"/>
      <c r="L19" s="52"/>
      <c r="M19" s="15"/>
      <c r="N19" s="15"/>
    </row>
    <row r="20" spans="2:7" ht="15">
      <c r="B20" s="4" t="s">
        <v>21</v>
      </c>
      <c r="C20" s="5" t="s">
        <v>27</v>
      </c>
      <c r="D20" s="6">
        <v>65.6</v>
      </c>
      <c r="E20" s="6">
        <v>63.2</v>
      </c>
      <c r="F20" s="6">
        <v>61.2</v>
      </c>
      <c r="G20" s="3">
        <f t="shared" si="0"/>
        <v>190</v>
      </c>
    </row>
    <row r="21" spans="2:7" ht="15">
      <c r="B21" s="4" t="s">
        <v>22</v>
      </c>
      <c r="C21" s="5" t="s">
        <v>27</v>
      </c>
      <c r="D21" s="6">
        <v>64.6</v>
      </c>
      <c r="E21" s="6">
        <v>64.2</v>
      </c>
      <c r="F21" s="6"/>
      <c r="G21" s="3">
        <f t="shared" si="0"/>
        <v>128.8</v>
      </c>
    </row>
    <row r="22" spans="2:7" ht="15">
      <c r="B22" s="4" t="s">
        <v>23</v>
      </c>
      <c r="C22" s="5" t="s">
        <v>27</v>
      </c>
      <c r="D22" s="6">
        <v>52</v>
      </c>
      <c r="E22" s="6">
        <v>57.3</v>
      </c>
      <c r="F22" s="6"/>
      <c r="G22" s="3">
        <f t="shared" si="0"/>
        <v>109.3</v>
      </c>
    </row>
    <row r="23" spans="2:7" ht="15">
      <c r="B23" s="4" t="s">
        <v>24</v>
      </c>
      <c r="C23" s="5" t="s">
        <v>27</v>
      </c>
      <c r="D23" s="6"/>
      <c r="E23" s="6"/>
      <c r="F23" s="6">
        <v>64.5</v>
      </c>
      <c r="G23" s="3">
        <f t="shared" si="0"/>
        <v>64.5</v>
      </c>
    </row>
    <row r="24" spans="2:7" ht="15">
      <c r="B24" s="4" t="s">
        <v>25</v>
      </c>
      <c r="C24" s="5" t="s">
        <v>27</v>
      </c>
      <c r="D24" s="6"/>
      <c r="E24" s="6"/>
      <c r="F24" s="6">
        <v>62</v>
      </c>
      <c r="G24" s="3">
        <f t="shared" si="0"/>
        <v>62</v>
      </c>
    </row>
    <row r="25" spans="2:7" ht="15">
      <c r="B25" s="4" t="s">
        <v>30</v>
      </c>
      <c r="C25" s="5" t="s">
        <v>27</v>
      </c>
      <c r="D25" s="6"/>
      <c r="E25" s="6"/>
      <c r="F25" s="6">
        <v>61.8</v>
      </c>
      <c r="G25" s="3">
        <f t="shared" si="0"/>
        <v>61.8</v>
      </c>
    </row>
    <row r="26" spans="2:7" ht="15">
      <c r="B26" s="4"/>
      <c r="C26" s="5"/>
      <c r="D26" s="6"/>
      <c r="E26" s="6"/>
      <c r="F26" s="6"/>
      <c r="G26" s="3">
        <f t="shared" si="0"/>
        <v>0</v>
      </c>
    </row>
    <row r="27" spans="2:13" ht="15">
      <c r="B27" s="4"/>
      <c r="C27" s="5"/>
      <c r="D27" s="6"/>
      <c r="E27" s="6"/>
      <c r="F27" s="6"/>
      <c r="G27" s="3">
        <f t="shared" si="0"/>
        <v>0</v>
      </c>
      <c r="M27" s="15"/>
    </row>
    <row r="28" spans="2:13" ht="15">
      <c r="B28" s="4"/>
      <c r="C28" s="5"/>
      <c r="D28" s="6"/>
      <c r="E28" s="6"/>
      <c r="F28" s="6"/>
      <c r="G28" s="3">
        <f t="shared" si="0"/>
        <v>0</v>
      </c>
      <c r="M28" s="15"/>
    </row>
    <row r="29" spans="2:13" ht="15">
      <c r="B29" s="4"/>
      <c r="C29" s="5"/>
      <c r="D29" s="6"/>
      <c r="E29" s="6"/>
      <c r="F29" s="6"/>
      <c r="G29" s="3">
        <f t="shared" si="0"/>
        <v>0</v>
      </c>
      <c r="M29" s="15"/>
    </row>
    <row r="30" spans="2:13" ht="15">
      <c r="B30" s="4"/>
      <c r="C30" s="5"/>
      <c r="D30" s="6"/>
      <c r="E30" s="6"/>
      <c r="F30" s="6"/>
      <c r="G30" s="3">
        <f t="shared" si="0"/>
        <v>0</v>
      </c>
      <c r="M30" s="15"/>
    </row>
    <row r="31" spans="2:7" ht="15">
      <c r="B31" s="4"/>
      <c r="C31" s="5"/>
      <c r="D31" s="6"/>
      <c r="E31" s="6"/>
      <c r="F31" s="6"/>
      <c r="G31" s="3">
        <f t="shared" si="0"/>
        <v>0</v>
      </c>
    </row>
    <row r="32" spans="2:7" ht="15">
      <c r="B32" s="4"/>
      <c r="C32" s="5"/>
      <c r="D32" s="6"/>
      <c r="E32" s="6"/>
      <c r="F32" s="6"/>
      <c r="G32" s="3">
        <f t="shared" si="0"/>
        <v>0</v>
      </c>
    </row>
    <row r="33" spans="2:7" ht="15">
      <c r="B33" s="4"/>
      <c r="C33" s="5"/>
      <c r="D33" s="6"/>
      <c r="E33" s="6"/>
      <c r="F33" s="6"/>
      <c r="G33" s="3">
        <f t="shared" si="0"/>
        <v>0</v>
      </c>
    </row>
    <row r="34" spans="2:7" ht="15">
      <c r="B34" s="4"/>
      <c r="C34" s="5"/>
      <c r="D34" s="6"/>
      <c r="E34" s="6"/>
      <c r="F34" s="6"/>
      <c r="G34" s="3">
        <f t="shared" si="0"/>
        <v>0</v>
      </c>
    </row>
    <row r="35" spans="2:7" ht="15">
      <c r="B35" s="4"/>
      <c r="C35" s="5"/>
      <c r="D35" s="6"/>
      <c r="E35" s="6"/>
      <c r="F35" s="6"/>
      <c r="G35" s="3">
        <f t="shared" si="0"/>
        <v>0</v>
      </c>
    </row>
    <row r="36" spans="2:7" ht="15">
      <c r="B36" s="4"/>
      <c r="C36" s="5"/>
      <c r="D36" s="6"/>
      <c r="E36" s="6"/>
      <c r="F36" s="6"/>
      <c r="G36" s="3">
        <f t="shared" si="0"/>
        <v>0</v>
      </c>
    </row>
    <row r="37" spans="2:7" ht="15">
      <c r="B37" s="4"/>
      <c r="C37" s="5"/>
      <c r="D37" s="6"/>
      <c r="E37" s="6"/>
      <c r="F37" s="6"/>
      <c r="G37" s="3">
        <f t="shared" si="0"/>
        <v>0</v>
      </c>
    </row>
    <row r="38" spans="2:7" ht="15">
      <c r="B38" s="4"/>
      <c r="C38" s="5"/>
      <c r="D38" s="6"/>
      <c r="E38" s="6"/>
      <c r="F38" s="6"/>
      <c r="G38" s="3">
        <f t="shared" si="0"/>
        <v>0</v>
      </c>
    </row>
    <row r="39" spans="2:7" ht="15">
      <c r="B39" s="4"/>
      <c r="C39" s="5"/>
      <c r="D39" s="6"/>
      <c r="E39" s="6"/>
      <c r="F39" s="6"/>
      <c r="G39" s="3">
        <f t="shared" si="0"/>
        <v>0</v>
      </c>
    </row>
    <row r="40" ht="15">
      <c r="G40" s="3">
        <f t="shared" si="0"/>
        <v>0</v>
      </c>
    </row>
    <row r="41" ht="15">
      <c r="G41" s="3">
        <f t="shared" si="0"/>
        <v>0</v>
      </c>
    </row>
    <row r="42" ht="15">
      <c r="G42" s="3">
        <f t="shared" si="0"/>
        <v>0</v>
      </c>
    </row>
    <row r="43" ht="15">
      <c r="G43" s="3">
        <f t="shared" si="0"/>
        <v>0</v>
      </c>
    </row>
    <row r="44" ht="15">
      <c r="G44" s="3">
        <f t="shared" si="0"/>
        <v>0</v>
      </c>
    </row>
    <row r="45" ht="15">
      <c r="G45" s="3">
        <f t="shared" si="0"/>
        <v>0</v>
      </c>
    </row>
    <row r="46" ht="15">
      <c r="G46" s="3">
        <f t="shared" si="0"/>
        <v>0</v>
      </c>
    </row>
    <row r="47" ht="15">
      <c r="G47" s="3">
        <f t="shared" si="0"/>
        <v>0</v>
      </c>
    </row>
    <row r="48" ht="15">
      <c r="G48" s="3">
        <f t="shared" si="0"/>
        <v>0</v>
      </c>
    </row>
    <row r="49" ht="15">
      <c r="G49" s="3">
        <f t="shared" si="0"/>
        <v>0</v>
      </c>
    </row>
    <row r="50" ht="15">
      <c r="G50" s="3">
        <f t="shared" si="0"/>
        <v>0</v>
      </c>
    </row>
  </sheetData>
  <sheetProtection/>
  <mergeCells count="2">
    <mergeCell ref="A1:H1"/>
    <mergeCell ref="K6:M6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Z2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1.28515625" style="0" customWidth="1"/>
    <col min="3" max="3" width="1.1484375" style="0" customWidth="1"/>
    <col min="4" max="4" width="6.00390625" style="2" customWidth="1"/>
    <col min="5" max="5" width="12.28125" style="34" customWidth="1"/>
    <col min="6" max="6" width="5.8515625" style="35" customWidth="1"/>
    <col min="7" max="7" width="9.421875" style="2" customWidth="1"/>
    <col min="8" max="8" width="14.57421875" style="0" customWidth="1"/>
    <col min="9" max="9" width="5.8515625" style="0" customWidth="1"/>
    <col min="10" max="10" width="2.7109375" style="0" customWidth="1"/>
    <col min="11" max="11" width="12.57421875" style="0" customWidth="1"/>
    <col min="12" max="12" width="7.00390625" style="0" customWidth="1"/>
    <col min="13" max="13" width="8.7109375" style="2" customWidth="1"/>
    <col min="14" max="14" width="13.8515625" style="0" customWidth="1"/>
    <col min="15" max="15" width="5.7109375" style="0" customWidth="1"/>
    <col min="16" max="16" width="2.7109375" style="0" customWidth="1"/>
    <col min="17" max="17" width="13.28125" style="0" customWidth="1"/>
    <col min="18" max="18" width="5.7109375" style="0" customWidth="1"/>
    <col min="19" max="19" width="10.421875" style="2" customWidth="1"/>
    <col min="20" max="20" width="13.7109375" style="0" customWidth="1"/>
    <col min="21" max="21" width="6.140625" style="0" customWidth="1"/>
    <col min="22" max="22" width="2.8515625" style="0" customWidth="1"/>
    <col min="23" max="23" width="9.28125" style="0" customWidth="1"/>
    <col min="24" max="24" width="9.8515625" style="0" customWidth="1"/>
    <col min="25" max="25" width="14.28125" style="0" customWidth="1"/>
    <col min="26" max="26" width="8.28125" style="0" customWidth="1"/>
  </cols>
  <sheetData>
    <row r="1" spans="1:4" ht="15">
      <c r="A1" s="60" t="str">
        <f ca="1">RIGHT(CELL("FILENAME",A4),LEN(CELL("FILENAME",A4))-SEARCH("]",CELL("FILENAME",A4),1))</f>
        <v>ByYear</v>
      </c>
      <c r="C1" s="2"/>
      <c r="D1" s="32"/>
    </row>
    <row r="2" spans="1:4" ht="15">
      <c r="A2" s="60"/>
      <c r="C2" s="2"/>
      <c r="D2" s="32"/>
    </row>
    <row r="3" spans="1:4" ht="15.75" thickBot="1">
      <c r="A3" s="60"/>
      <c r="C3" s="2"/>
      <c r="D3" s="32"/>
    </row>
    <row r="4" spans="5:26" ht="15.75" thickBot="1">
      <c r="E4" s="111" t="s">
        <v>257</v>
      </c>
      <c r="F4" s="112"/>
      <c r="G4" s="112"/>
      <c r="H4" s="112"/>
      <c r="I4" s="113"/>
      <c r="K4" s="111" t="s">
        <v>258</v>
      </c>
      <c r="L4" s="112"/>
      <c r="M4" s="112"/>
      <c r="N4" s="112"/>
      <c r="O4" s="113"/>
      <c r="Q4" s="111" t="s">
        <v>259</v>
      </c>
      <c r="R4" s="112"/>
      <c r="S4" s="112"/>
      <c r="T4" s="112"/>
      <c r="U4" s="113"/>
      <c r="W4" s="111" t="s">
        <v>260</v>
      </c>
      <c r="X4" s="112"/>
      <c r="Y4" s="112"/>
      <c r="Z4" s="113"/>
    </row>
    <row r="5" spans="4:26" ht="15.75" thickBot="1">
      <c r="D5" s="40"/>
      <c r="E5" s="123" t="s">
        <v>252</v>
      </c>
      <c r="F5" s="124"/>
      <c r="G5" s="54" t="s">
        <v>239</v>
      </c>
      <c r="H5" s="123" t="s">
        <v>253</v>
      </c>
      <c r="I5" s="124"/>
      <c r="K5" s="123" t="s">
        <v>252</v>
      </c>
      <c r="L5" s="124"/>
      <c r="M5" s="54" t="s">
        <v>239</v>
      </c>
      <c r="N5" s="123" t="s">
        <v>253</v>
      </c>
      <c r="O5" s="124"/>
      <c r="Q5" s="123" t="s">
        <v>252</v>
      </c>
      <c r="R5" s="124"/>
      <c r="S5" s="54" t="s">
        <v>239</v>
      </c>
      <c r="T5" s="123" t="s">
        <v>253</v>
      </c>
      <c r="U5" s="124"/>
      <c r="W5" s="123" t="s">
        <v>252</v>
      </c>
      <c r="X5" s="124"/>
      <c r="Y5" s="125" t="s">
        <v>253</v>
      </c>
      <c r="Z5" s="124"/>
    </row>
    <row r="6" spans="4:26" ht="15">
      <c r="D6" s="75">
        <v>1993</v>
      </c>
      <c r="E6" s="36" t="str">
        <f ca="1">+INDIRECT("'"&amp;$D6&amp;"'!"&amp;CleverBits!E$5)</f>
        <v>Holdham, P</v>
      </c>
      <c r="F6" s="38">
        <f ca="1">+INDIRECT("'"&amp;$D6&amp;"'!"&amp;CleverBits!F$5)</f>
        <v>84.7</v>
      </c>
      <c r="G6" s="71" t="str">
        <f>+Races!E6</f>
        <v>Brighton</v>
      </c>
      <c r="H6" s="36" t="str">
        <f ca="1">+INDIRECT("'"&amp;$D6&amp;"'!"&amp;CleverBits!H$5)</f>
        <v>Dalziel, B</v>
      </c>
      <c r="I6" s="38">
        <f ca="1">+INDIRECT("'"&amp;$D6&amp;"'!"&amp;CleverBits!I$5)</f>
        <v>65.6</v>
      </c>
      <c r="K6" s="36" t="str">
        <f ca="1">+INDIRECT("'"&amp;$D6&amp;"'!"&amp;CleverBits!K$5)</f>
        <v>Lyall, G</v>
      </c>
      <c r="L6" s="38">
        <f ca="1">+INDIRECT("'"&amp;$D6&amp;"'!"&amp;CleverBits!L$5)</f>
        <v>76.6</v>
      </c>
      <c r="M6" s="71" t="str">
        <f>+Races!F6</f>
        <v>Worthing</v>
      </c>
      <c r="N6" s="36" t="str">
        <f ca="1">+INDIRECT("'"&amp;$D6&amp;"'!"&amp;CleverBits!N$5)</f>
        <v>Jefferies, B</v>
      </c>
      <c r="O6" s="38">
        <f ca="1">+INDIRECT("'"&amp;$D6&amp;"'!"&amp;CleverBits!O$5)</f>
        <v>64.9</v>
      </c>
      <c r="Q6" s="36" t="str">
        <f ca="1">+INDIRECT("'"&amp;$D6&amp;"'!"&amp;CleverBits!Q$5)</f>
        <v>Lyall, G</v>
      </c>
      <c r="R6" s="38">
        <f ca="1">+INDIRECT("'"&amp;$D6&amp;"'!"&amp;CleverBits!R$5)</f>
        <v>77.3</v>
      </c>
      <c r="S6" s="71" t="str">
        <f>+Races!G6</f>
        <v>Brighton</v>
      </c>
      <c r="T6" s="36" t="str">
        <f ca="1">+INDIRECT("'"&amp;$D6&amp;"'!"&amp;CleverBits!T$5)</f>
        <v>Jefferies, B</v>
      </c>
      <c r="U6" s="38">
        <f ca="1">+INDIRECT("'"&amp;$D6&amp;"'!"&amp;CleverBits!U$5)</f>
        <v>68.5</v>
      </c>
      <c r="W6" s="36" t="str">
        <f ca="1">+INDIRECT("'"&amp;$D6&amp;"'!"&amp;CleverBits!W$5)</f>
        <v>Lyall, G</v>
      </c>
      <c r="X6" s="38">
        <f ca="1">+INDIRECT("'"&amp;$D6&amp;"'!"&amp;CleverBits!X$5)</f>
        <v>232.3</v>
      </c>
      <c r="Y6" s="37" t="str">
        <f ca="1">+INDIRECT("'"&amp;$D6&amp;"'!"&amp;CleverBits!Z$5)</f>
        <v>Jefferies, B</v>
      </c>
      <c r="Z6" s="38">
        <f ca="1">+INDIRECT("'"&amp;$D6&amp;"'!"&amp;CleverBits!AA$5)</f>
        <v>197.60000000000002</v>
      </c>
    </row>
    <row r="7" spans="4:26" ht="15">
      <c r="D7" s="75">
        <f>+D6+1</f>
        <v>1994</v>
      </c>
      <c r="E7" s="36" t="str">
        <f ca="1">+INDIRECT("'"&amp;$D7&amp;"'!"&amp;CleverBits!E$5)</f>
        <v>Dalziel, D</v>
      </c>
      <c r="F7" s="38">
        <f ca="1">+INDIRECT("'"&amp;$D7&amp;"'!"&amp;CleverBits!F$5)</f>
        <v>74.3</v>
      </c>
      <c r="G7" s="71" t="str">
        <f>+Races!E7</f>
        <v>?</v>
      </c>
      <c r="H7" s="36" t="str">
        <f ca="1">+INDIRECT("'"&amp;$D7&amp;"'!"&amp;CleverBits!H$5)</f>
        <v>Jefferies, B</v>
      </c>
      <c r="I7" s="38">
        <f ca="1">+INDIRECT("'"&amp;$D7&amp;"'!"&amp;CleverBits!I$5)</f>
        <v>64.2</v>
      </c>
      <c r="K7" s="36" t="str">
        <f ca="1">+INDIRECT("'"&amp;$D7&amp;"'!"&amp;CleverBits!K$5)</f>
        <v>Thompson, D</v>
      </c>
      <c r="L7" s="38">
        <f ca="1">+INDIRECT("'"&amp;$D7&amp;"'!"&amp;CleverBits!L$5)</f>
        <v>74.2</v>
      </c>
      <c r="M7" s="71" t="str">
        <f>+Races!F7</f>
        <v>?</v>
      </c>
      <c r="N7" s="36" t="str">
        <f ca="1">+INDIRECT("'"&amp;$D7&amp;"'!"&amp;CleverBits!N$5)</f>
        <v>Jefferies, B</v>
      </c>
      <c r="O7" s="38">
        <f ca="1">+INDIRECT("'"&amp;$D7&amp;"'!"&amp;CleverBits!O$5)</f>
        <v>68</v>
      </c>
      <c r="Q7" s="36" t="str">
        <f ca="1">+INDIRECT("'"&amp;$D7&amp;"'!"&amp;CleverBits!Q$5)</f>
        <v>Thompson, D</v>
      </c>
      <c r="R7" s="38">
        <f ca="1">+INDIRECT("'"&amp;$D7&amp;"'!"&amp;CleverBits!R$5)</f>
        <v>69.5</v>
      </c>
      <c r="S7" s="71" t="str">
        <f>+Races!G7</f>
        <v>?</v>
      </c>
      <c r="T7" s="36" t="str">
        <f ca="1">+INDIRECT("'"&amp;$D7&amp;"'!"&amp;CleverBits!T$5)</f>
        <v>Jefferies, B</v>
      </c>
      <c r="U7" s="38">
        <f ca="1">+INDIRECT("'"&amp;$D7&amp;"'!"&amp;CleverBits!U$5)</f>
        <v>65.3</v>
      </c>
      <c r="W7" s="36" t="str">
        <f ca="1">+INDIRECT("'"&amp;$D7&amp;"'!"&amp;CleverBits!W$5)</f>
        <v>Cook, B</v>
      </c>
      <c r="X7" s="38">
        <f ca="1">+INDIRECT("'"&amp;$D7&amp;"'!"&amp;CleverBits!X$5)</f>
        <v>215.10000000000002</v>
      </c>
      <c r="Y7" s="37" t="str">
        <f ca="1">+INDIRECT("'"&amp;$D7&amp;"'!"&amp;CleverBits!Z$5)</f>
        <v>Jefferies, B</v>
      </c>
      <c r="Z7" s="38">
        <f ca="1">+INDIRECT("'"&amp;$D7&amp;"'!"&amp;CleverBits!AA$5)</f>
        <v>197.5</v>
      </c>
    </row>
    <row r="8" spans="4:26" ht="15">
      <c r="D8" s="75">
        <f aca="true" t="shared" si="0" ref="D8:D21">+D7+1</f>
        <v>1995</v>
      </c>
      <c r="E8" s="36" t="str">
        <f ca="1">+INDIRECT("'"&amp;$D8&amp;"'!"&amp;CleverBits!E$5)</f>
        <v>Fortnum, S</v>
      </c>
      <c r="F8" s="38">
        <f ca="1">+INDIRECT("'"&amp;$D8&amp;"'!"&amp;CleverBits!F$5)</f>
        <v>78.5</v>
      </c>
      <c r="G8" s="71" t="str">
        <f>+Races!E8</f>
        <v>Brighton</v>
      </c>
      <c r="H8" s="36" t="str">
        <f ca="1">+INDIRECT("'"&amp;$D8&amp;"'!"&amp;CleverBits!H$5)</f>
        <v>Jefferies, B</v>
      </c>
      <c r="I8" s="38">
        <f ca="1">+INDIRECT("'"&amp;$D8&amp;"'!"&amp;CleverBits!I$5)</f>
        <v>65.8</v>
      </c>
      <c r="K8" s="36" t="str">
        <f ca="1">+INDIRECT("'"&amp;$D8&amp;"'!"&amp;CleverBits!K$5)</f>
        <v>Gill, J</v>
      </c>
      <c r="L8" s="38">
        <f ca="1">+INDIRECT("'"&amp;$D8&amp;"'!"&amp;CleverBits!L$5)</f>
        <v>78.1</v>
      </c>
      <c r="M8" s="71" t="str">
        <f>+Races!F8</f>
        <v>Worthing</v>
      </c>
      <c r="N8" s="36" t="str">
        <f ca="1">+INDIRECT("'"&amp;$D8&amp;"'!"&amp;CleverBits!N$5)</f>
        <v>Jefferies, B</v>
      </c>
      <c r="O8" s="38">
        <f ca="1">+INDIRECT("'"&amp;$D8&amp;"'!"&amp;CleverBits!O$5)</f>
        <v>64.9</v>
      </c>
      <c r="Q8" s="36" t="str">
        <f ca="1">+INDIRECT("'"&amp;$D8&amp;"'!"&amp;CleverBits!Q$5)</f>
        <v>Gill, J</v>
      </c>
      <c r="R8" s="38">
        <f ca="1">+INDIRECT("'"&amp;$D8&amp;"'!"&amp;CleverBits!R$5)</f>
        <v>75.5</v>
      </c>
      <c r="S8" s="71" t="str">
        <f>+Races!G8</f>
        <v>Worthing</v>
      </c>
      <c r="T8" s="36" t="str">
        <f ca="1">+INDIRECT("'"&amp;$D8&amp;"'!"&amp;CleverBits!T$5)</f>
        <v>Jefferies, B</v>
      </c>
      <c r="U8" s="38">
        <f ca="1">+INDIRECT("'"&amp;$D8&amp;"'!"&amp;CleverBits!U$5)</f>
        <v>64.3</v>
      </c>
      <c r="W8" s="36" t="str">
        <f ca="1">+INDIRECT("'"&amp;$D8&amp;"'!"&amp;CleverBits!W$5)</f>
        <v>Gill, J</v>
      </c>
      <c r="X8" s="38">
        <f ca="1">+INDIRECT("'"&amp;$D8&amp;"'!"&amp;CleverBits!X$5)</f>
        <v>230.8</v>
      </c>
      <c r="Y8" s="37" t="str">
        <f ca="1">+INDIRECT("'"&amp;$D8&amp;"'!"&amp;CleverBits!Z$5)</f>
        <v>Jefferies, B</v>
      </c>
      <c r="Z8" s="38">
        <f ca="1">+INDIRECT("'"&amp;$D8&amp;"'!"&amp;CleverBits!AA$5)</f>
        <v>195</v>
      </c>
    </row>
    <row r="9" spans="4:26" ht="15">
      <c r="D9" s="75">
        <f t="shared" si="0"/>
        <v>1996</v>
      </c>
      <c r="E9" s="36" t="str">
        <f ca="1">+INDIRECT("'"&amp;$D9&amp;"'!"&amp;CleverBits!E$5)</f>
        <v>Fortnam, S</v>
      </c>
      <c r="F9" s="38">
        <f ca="1">+INDIRECT("'"&amp;$D9&amp;"'!"&amp;CleverBits!F$5)</f>
        <v>79.9</v>
      </c>
      <c r="G9" s="71" t="str">
        <f>+Races!E9</f>
        <v>Brighton</v>
      </c>
      <c r="H9" s="36" t="str">
        <f ca="1">+INDIRECT("'"&amp;$D9&amp;"'!"&amp;CleverBits!H$5)</f>
        <v>Edwards, C</v>
      </c>
      <c r="I9" s="38">
        <f ca="1">+INDIRECT("'"&amp;$D9&amp;"'!"&amp;CleverBits!I$5)</f>
        <v>67.3</v>
      </c>
      <c r="K9" s="36" t="str">
        <f ca="1">+INDIRECT("'"&amp;$D9&amp;"'!"&amp;CleverBits!K$5)</f>
        <v>Purchase, R</v>
      </c>
      <c r="L9" s="38">
        <f ca="1">+INDIRECT("'"&amp;$D9&amp;"'!"&amp;CleverBits!L$5)</f>
        <v>76.2</v>
      </c>
      <c r="M9" s="71" t="str">
        <f>+Races!F9</f>
        <v>Great SR</v>
      </c>
      <c r="N9" s="36" t="str">
        <f ca="1">+INDIRECT("'"&amp;$D9&amp;"'!"&amp;CleverBits!N$5)</f>
        <v>Shiel, S</v>
      </c>
      <c r="O9" s="38">
        <f ca="1">+INDIRECT("'"&amp;$D9&amp;"'!"&amp;CleverBits!O$5)</f>
        <v>67.4</v>
      </c>
      <c r="Q9" s="36" t="str">
        <f ca="1">+INDIRECT("'"&amp;$D9&amp;"'!"&amp;CleverBits!Q$5)</f>
        <v>Cook, B</v>
      </c>
      <c r="R9" s="38">
        <f ca="1">+INDIRECT("'"&amp;$D9&amp;"'!"&amp;CleverBits!R$5)</f>
        <v>74.7</v>
      </c>
      <c r="S9" s="71" t="str">
        <f>+Races!G9</f>
        <v>Barns Green</v>
      </c>
      <c r="T9" s="36" t="str">
        <f ca="1">+INDIRECT("'"&amp;$D9&amp;"'!"&amp;CleverBits!T$5)</f>
        <v>Jefferies, B</v>
      </c>
      <c r="U9" s="38">
        <f ca="1">+INDIRECT("'"&amp;$D9&amp;"'!"&amp;CleverBits!U$5)</f>
        <v>63.8</v>
      </c>
      <c r="W9" s="36" t="str">
        <f ca="1">+INDIRECT("'"&amp;$D9&amp;"'!"&amp;CleverBits!W$5)</f>
        <v>Howe, D</v>
      </c>
      <c r="X9" s="38">
        <f ca="1">+INDIRECT("'"&amp;$D9&amp;"'!"&amp;CleverBits!X$5)</f>
        <v>222.5</v>
      </c>
      <c r="Y9" s="37" t="str">
        <f ca="1">+INDIRECT("'"&amp;$D9&amp;"'!"&amp;CleverBits!Z$5)</f>
        <v>Jefferies, B</v>
      </c>
      <c r="Z9" s="38">
        <f ca="1">+INDIRECT("'"&amp;$D9&amp;"'!"&amp;CleverBits!AA$5)</f>
        <v>195.7</v>
      </c>
    </row>
    <row r="10" spans="4:26" ht="15">
      <c r="D10" s="76">
        <f t="shared" si="0"/>
        <v>1997</v>
      </c>
      <c r="E10" s="41" t="str">
        <f ca="1">+INDIRECT("'"&amp;$D10&amp;"'!"&amp;CleverBits!E$5)</f>
        <v>Cooper, I</v>
      </c>
      <c r="F10" s="43">
        <f ca="1">+INDIRECT("'"&amp;$D10&amp;"'!"&amp;CleverBits!F$5)</f>
        <v>78.7</v>
      </c>
      <c r="G10" s="72" t="str">
        <f>+Races!E10</f>
        <v>Brighton</v>
      </c>
      <c r="H10" s="41" t="str">
        <f ca="1">+INDIRECT("'"&amp;$D10&amp;"'!"&amp;CleverBits!H$5)</f>
        <v>Underwood, G</v>
      </c>
      <c r="I10" s="43">
        <f ca="1">+INDIRECT("'"&amp;$D10&amp;"'!"&amp;CleverBits!I$5)</f>
        <v>68.7</v>
      </c>
      <c r="J10" s="44"/>
      <c r="K10" s="41"/>
      <c r="L10" s="43"/>
      <c r="M10" s="72"/>
      <c r="N10" s="41"/>
      <c r="O10" s="43"/>
      <c r="P10" s="44"/>
      <c r="Q10" s="41" t="str">
        <f ca="1">+INDIRECT("'"&amp;$D10&amp;"'!"&amp;CleverBits!Q$5)</f>
        <v>Gill, J</v>
      </c>
      <c r="R10" s="43">
        <f ca="1">+INDIRECT("'"&amp;$D10&amp;"'!"&amp;CleverBits!R$5)</f>
        <v>77.8</v>
      </c>
      <c r="S10" s="72" t="str">
        <f>+Races!G10</f>
        <v>Barns Green</v>
      </c>
      <c r="T10" s="41" t="str">
        <f ca="1">+INDIRECT("'"&amp;$D10&amp;"'!"&amp;CleverBits!T$5)</f>
        <v>Lower, T</v>
      </c>
      <c r="U10" s="43">
        <f ca="1">+INDIRECT("'"&amp;$D10&amp;"'!"&amp;CleverBits!U$5)</f>
        <v>68.2</v>
      </c>
      <c r="V10" s="44"/>
      <c r="W10" s="41" t="str">
        <f ca="1">+INDIRECT("'"&amp;$D10&amp;"'!"&amp;CleverBits!W$5)</f>
        <v>Cooper, I</v>
      </c>
      <c r="X10" s="43">
        <f ca="1">+INDIRECT("'"&amp;$D10&amp;"'!"&amp;CleverBits!X$5)</f>
        <v>228.3</v>
      </c>
      <c r="Y10" s="42" t="str">
        <f ca="1">+INDIRECT("'"&amp;$D10&amp;"'!"&amp;CleverBits!Z$5)</f>
        <v>Lower, T</v>
      </c>
      <c r="Z10" s="43">
        <f ca="1">+INDIRECT("'"&amp;$D10&amp;"'!"&amp;CleverBits!AA$5)</f>
        <v>133.2</v>
      </c>
    </row>
    <row r="11" spans="4:26" ht="15">
      <c r="D11" s="75">
        <f t="shared" si="0"/>
        <v>1998</v>
      </c>
      <c r="E11" s="36" t="str">
        <f ca="1">+INDIRECT("'"&amp;$D11&amp;"'!"&amp;CleverBits!E$5)</f>
        <v>Cooper, I</v>
      </c>
      <c r="F11" s="38">
        <f ca="1">+INDIRECT("'"&amp;$D11&amp;"'!"&amp;CleverBits!F$5)</f>
        <v>82.05</v>
      </c>
      <c r="G11" s="71" t="str">
        <f>+Races!E11</f>
        <v>Brighton</v>
      </c>
      <c r="H11" s="36" t="str">
        <f ca="1">+INDIRECT("'"&amp;$D11&amp;"'!"&amp;CleverBits!H$5)</f>
        <v>Rea, M</v>
      </c>
      <c r="I11" s="38">
        <f ca="1">+INDIRECT("'"&amp;$D11&amp;"'!"&amp;CleverBits!I$5)</f>
        <v>67.92</v>
      </c>
      <c r="K11" s="36" t="str">
        <f ca="1">+INDIRECT("'"&amp;$D11&amp;"'!"&amp;CleverBits!K$5)</f>
        <v>Cooper, I</v>
      </c>
      <c r="L11" s="38">
        <f ca="1">+INDIRECT("'"&amp;$D11&amp;"'!"&amp;CleverBits!L$5)</f>
        <v>74.9</v>
      </c>
      <c r="M11" s="71" t="str">
        <f>+Races!F11</f>
        <v>Hailsham</v>
      </c>
      <c r="N11" s="36" t="str">
        <f ca="1">+INDIRECT("'"&amp;$D11&amp;"'!"&amp;CleverBits!N$5)</f>
        <v>Lower, T</v>
      </c>
      <c r="O11" s="38">
        <f ca="1">+INDIRECT("'"&amp;$D11&amp;"'!"&amp;CleverBits!O$5)</f>
        <v>67.2</v>
      </c>
      <c r="Q11" s="36" t="str">
        <f ca="1">+INDIRECT("'"&amp;$D11&amp;"'!"&amp;CleverBits!Q$5)</f>
        <v>Lyall, G</v>
      </c>
      <c r="R11" s="38">
        <f ca="1">+INDIRECT("'"&amp;$D11&amp;"'!"&amp;CleverBits!R$5)</f>
        <v>76.91</v>
      </c>
      <c r="S11" s="71" t="str">
        <f>+Races!G11</f>
        <v>Barns Green</v>
      </c>
      <c r="T11" s="36" t="str">
        <f ca="1">+INDIRECT("'"&amp;$D11&amp;"'!"&amp;CleverBits!T$5)</f>
        <v>Lower, T</v>
      </c>
      <c r="U11" s="38">
        <f ca="1">+INDIRECT("'"&amp;$D11&amp;"'!"&amp;CleverBits!U$5)</f>
        <v>70.19</v>
      </c>
      <c r="W11" s="36" t="str">
        <f ca="1">+INDIRECT("'"&amp;$D11&amp;"'!"&amp;CleverBits!W$5)</f>
        <v>Cooper, I</v>
      </c>
      <c r="X11" s="38">
        <f ca="1">+INDIRECT("'"&amp;$D11&amp;"'!"&amp;CleverBits!X$5)</f>
        <v>232.99</v>
      </c>
      <c r="Y11" s="37" t="str">
        <f ca="1">+INDIRECT("'"&amp;$D11&amp;"'!"&amp;CleverBits!Z$5)</f>
        <v>Lower, T</v>
      </c>
      <c r="Z11" s="38">
        <f ca="1">+INDIRECT("'"&amp;$D11&amp;"'!"&amp;CleverBits!AA$5)</f>
        <v>204.12</v>
      </c>
    </row>
    <row r="12" spans="4:26" ht="15">
      <c r="D12" s="75">
        <f t="shared" si="0"/>
        <v>1999</v>
      </c>
      <c r="E12" s="36" t="str">
        <f ca="1">+INDIRECT("'"&amp;$D12&amp;"'!"&amp;CleverBits!E$5)</f>
        <v>Cook, B</v>
      </c>
      <c r="F12" s="38">
        <f ca="1">+INDIRECT("'"&amp;$D12&amp;"'!"&amp;CleverBits!F$5)</f>
        <v>80.2</v>
      </c>
      <c r="G12" s="71" t="str">
        <f>+Races!E12</f>
        <v>Brighton</v>
      </c>
      <c r="H12" s="36" t="str">
        <f ca="1">+INDIRECT("'"&amp;$D12&amp;"'!"&amp;CleverBits!H$5)</f>
        <v>Hemsworth, M</v>
      </c>
      <c r="I12" s="38">
        <f ca="1">+INDIRECT("'"&amp;$D12&amp;"'!"&amp;CleverBits!I$5)</f>
        <v>72.46</v>
      </c>
      <c r="K12" s="36" t="str">
        <f ca="1">+INDIRECT("'"&amp;$D12&amp;"'!"&amp;CleverBits!K$5)</f>
        <v>Lyall, G</v>
      </c>
      <c r="L12" s="38">
        <f ca="1">+INDIRECT("'"&amp;$D12&amp;"'!"&amp;CleverBits!L$5)</f>
        <v>75.56</v>
      </c>
      <c r="M12" s="71" t="str">
        <f>+Races!F12</f>
        <v>Hailsham</v>
      </c>
      <c r="N12" s="36" t="str">
        <f ca="1">+INDIRECT("'"&amp;$D12&amp;"'!"&amp;CleverBits!N$5)</f>
        <v>Rea, M</v>
      </c>
      <c r="O12" s="38">
        <f ca="1">+INDIRECT("'"&amp;$D12&amp;"'!"&amp;CleverBits!O$5)</f>
        <v>66.59</v>
      </c>
      <c r="Q12" s="36" t="str">
        <f ca="1">+INDIRECT("'"&amp;$D12&amp;"'!"&amp;CleverBits!Q$5)</f>
        <v>Cook, B</v>
      </c>
      <c r="R12" s="38">
        <f ca="1">+INDIRECT("'"&amp;$D12&amp;"'!"&amp;CleverBits!R$5)</f>
        <v>76.62</v>
      </c>
      <c r="S12" s="71" t="str">
        <f>+Races!G12</f>
        <v>Barns Green</v>
      </c>
      <c r="T12" s="36" t="str">
        <f ca="1">+INDIRECT("'"&amp;$D12&amp;"'!"&amp;CleverBits!T$5)</f>
        <v>Rea, M</v>
      </c>
      <c r="U12" s="38">
        <f ca="1">+INDIRECT("'"&amp;$D12&amp;"'!"&amp;CleverBits!U$5)</f>
        <v>66.41</v>
      </c>
      <c r="W12" s="36" t="str">
        <f ca="1">+INDIRECT("'"&amp;$D12&amp;"'!"&amp;CleverBits!W$5)</f>
        <v>Cooper, I</v>
      </c>
      <c r="X12" s="38">
        <f ca="1">+INDIRECT("'"&amp;$D12&amp;"'!"&amp;CleverBits!X$5)</f>
        <v>226.11</v>
      </c>
      <c r="Y12" s="37" t="str">
        <f ca="1">+INDIRECT("'"&amp;$D12&amp;"'!"&amp;CleverBits!Z$5)</f>
        <v>Rea, M</v>
      </c>
      <c r="Z12" s="38">
        <f ca="1">+INDIRECT("'"&amp;$D12&amp;"'!"&amp;CleverBits!AA$5)</f>
        <v>203.12</v>
      </c>
    </row>
    <row r="13" spans="4:26" ht="15">
      <c r="D13" s="75">
        <f t="shared" si="0"/>
        <v>2000</v>
      </c>
      <c r="E13" s="36" t="str">
        <f ca="1">+INDIRECT("'"&amp;$D13&amp;"'!"&amp;CleverBits!E$5)</f>
        <v>Cooper, I</v>
      </c>
      <c r="F13" s="38">
        <f ca="1">+INDIRECT("'"&amp;$D13&amp;"'!"&amp;CleverBits!F$5)</f>
        <v>80.05</v>
      </c>
      <c r="G13" s="71" t="str">
        <f>+Races!E13</f>
        <v>Brighton</v>
      </c>
      <c r="H13" s="36" t="str">
        <f ca="1">+INDIRECT("'"&amp;$D13&amp;"'!"&amp;CleverBits!H$5)</f>
        <v>Hemsworth, M</v>
      </c>
      <c r="I13" s="38">
        <f ca="1">+INDIRECT("'"&amp;$D13&amp;"'!"&amp;CleverBits!I$5)</f>
        <v>71.04</v>
      </c>
      <c r="K13" s="36" t="str">
        <f ca="1">+INDIRECT("'"&amp;$D13&amp;"'!"&amp;CleverBits!K$5)</f>
        <v>Cooper, I</v>
      </c>
      <c r="L13" s="38">
        <f ca="1">+INDIRECT("'"&amp;$D13&amp;"'!"&amp;CleverBits!L$5)</f>
        <v>78.06</v>
      </c>
      <c r="M13" s="71" t="str">
        <f>+Races!F13</f>
        <v>Hailsham</v>
      </c>
      <c r="N13" s="36" t="str">
        <f ca="1">+INDIRECT("'"&amp;$D13&amp;"'!"&amp;CleverBits!N$5)</f>
        <v>Hemsworth, M</v>
      </c>
      <c r="O13" s="38">
        <f ca="1">+INDIRECT("'"&amp;$D13&amp;"'!"&amp;CleverBits!O$5)</f>
        <v>68.96</v>
      </c>
      <c r="Q13" s="36" t="str">
        <f ca="1">+INDIRECT("'"&amp;$D13&amp;"'!"&amp;CleverBits!Q$5)</f>
        <v>Cooper, I</v>
      </c>
      <c r="R13" s="38">
        <f ca="1">+INDIRECT("'"&amp;$D13&amp;"'!"&amp;CleverBits!R$5)</f>
        <v>78.61</v>
      </c>
      <c r="S13" s="71" t="str">
        <f>+Races!G13</f>
        <v>Barns Green</v>
      </c>
      <c r="T13" s="36" t="str">
        <f ca="1">+INDIRECT("'"&amp;$D13&amp;"'!"&amp;CleverBits!T$5)</f>
        <v>Bould, C</v>
      </c>
      <c r="U13" s="38">
        <f ca="1">+INDIRECT("'"&amp;$D13&amp;"'!"&amp;CleverBits!U$5)</f>
        <v>75.14</v>
      </c>
      <c r="W13" s="36" t="str">
        <f ca="1">+INDIRECT("'"&amp;$D13&amp;"'!"&amp;CleverBits!W$5)</f>
        <v>Cooper, I</v>
      </c>
      <c r="X13" s="38">
        <f ca="1">+INDIRECT("'"&amp;$D13&amp;"'!"&amp;CleverBits!X$5)</f>
        <v>236.72000000000003</v>
      </c>
      <c r="Y13" s="37" t="str">
        <f ca="1">+INDIRECT("'"&amp;$D13&amp;"'!"&amp;CleverBits!Z$5)</f>
        <v>Hemsworth, M</v>
      </c>
      <c r="Z13" s="38">
        <f ca="1">+INDIRECT("'"&amp;$D13&amp;"'!"&amp;CleverBits!AA$5)</f>
        <v>210.69</v>
      </c>
    </row>
    <row r="14" spans="4:26" ht="15">
      <c r="D14" s="75">
        <f t="shared" si="0"/>
        <v>2001</v>
      </c>
      <c r="E14" s="36" t="str">
        <f ca="1">+INDIRECT("'"&amp;$D14&amp;"'!"&amp;CleverBits!E$5)</f>
        <v>Cooper, I</v>
      </c>
      <c r="F14" s="38">
        <f ca="1">+INDIRECT("'"&amp;$D14&amp;"'!"&amp;CleverBits!F$5)</f>
        <v>88.18</v>
      </c>
      <c r="G14" s="71" t="str">
        <f>+Races!E14</f>
        <v>Brighton</v>
      </c>
      <c r="H14" s="36" t="str">
        <f ca="1">+INDIRECT("'"&amp;$D14&amp;"'!"&amp;CleverBits!H$5)</f>
        <v>Hemsworth, M</v>
      </c>
      <c r="I14" s="38">
        <f ca="1">+INDIRECT("'"&amp;$D14&amp;"'!"&amp;CleverBits!I$5)</f>
        <v>74.37</v>
      </c>
      <c r="K14" s="36" t="str">
        <f ca="1">+INDIRECT("'"&amp;$D14&amp;"'!"&amp;CleverBits!K$5)</f>
        <v>Cooper, I</v>
      </c>
      <c r="L14" s="38">
        <f ca="1">+INDIRECT("'"&amp;$D14&amp;"'!"&amp;CleverBits!L$5)</f>
        <v>76.3</v>
      </c>
      <c r="M14" s="71" t="str">
        <f>+Races!F14</f>
        <v>Hailsham</v>
      </c>
      <c r="N14" s="36" t="str">
        <f ca="1">+INDIRECT("'"&amp;$D14&amp;"'!"&amp;CleverBits!N$5)</f>
        <v>Hemsworth, M</v>
      </c>
      <c r="O14" s="38">
        <f ca="1">+INDIRECT("'"&amp;$D14&amp;"'!"&amp;CleverBits!O$5)</f>
        <v>69.56</v>
      </c>
      <c r="Q14" s="36" t="str">
        <f ca="1">+INDIRECT("'"&amp;$D14&amp;"'!"&amp;CleverBits!Q$5)</f>
        <v>Cooper, I</v>
      </c>
      <c r="R14" s="38">
        <f ca="1">+INDIRECT("'"&amp;$D14&amp;"'!"&amp;CleverBits!R$5)</f>
        <v>77.19</v>
      </c>
      <c r="S14" s="71" t="str">
        <f>+Races!G14</f>
        <v>Brighton</v>
      </c>
      <c r="T14" s="36" t="str">
        <f ca="1">+INDIRECT("'"&amp;$D14&amp;"'!"&amp;CleverBits!T$5)</f>
        <v>Hemsworth, M</v>
      </c>
      <c r="U14" s="38">
        <f ca="1">+INDIRECT("'"&amp;$D14&amp;"'!"&amp;CleverBits!U$5)</f>
        <v>71.67</v>
      </c>
      <c r="W14" s="36" t="str">
        <f ca="1">+INDIRECT("'"&amp;$D14&amp;"'!"&amp;CleverBits!W$5)</f>
        <v>Cooper, I</v>
      </c>
      <c r="X14" s="38">
        <f ca="1">+INDIRECT("'"&amp;$D14&amp;"'!"&amp;CleverBits!X$5)</f>
        <v>241.67000000000002</v>
      </c>
      <c r="Y14" s="37" t="str">
        <f ca="1">+INDIRECT("'"&amp;$D14&amp;"'!"&amp;CleverBits!Z$5)</f>
        <v>Hemsworth, M</v>
      </c>
      <c r="Z14" s="38">
        <f ca="1">+INDIRECT("'"&amp;$D14&amp;"'!"&amp;CleverBits!AA$5)</f>
        <v>215.60000000000002</v>
      </c>
    </row>
    <row r="15" spans="4:26" ht="15">
      <c r="D15" s="76">
        <f t="shared" si="0"/>
        <v>2002</v>
      </c>
      <c r="E15" s="41" t="str">
        <f ca="1">+INDIRECT("'"&amp;$D15&amp;"'!"&amp;CleverBits!E$5)</f>
        <v>Burke, T</v>
      </c>
      <c r="F15" s="43">
        <f ca="1">+INDIRECT("'"&amp;$D15&amp;"'!"&amp;CleverBits!F$5)</f>
        <v>81.74</v>
      </c>
      <c r="G15" s="72" t="str">
        <f>+Races!E15</f>
        <v>Brighton</v>
      </c>
      <c r="H15" s="41" t="str">
        <f ca="1">+INDIRECT("'"&amp;$D15&amp;"'!"&amp;CleverBits!H$5)</f>
        <v>Hemsworth, M</v>
      </c>
      <c r="I15" s="43">
        <f ca="1">+INDIRECT("'"&amp;$D15&amp;"'!"&amp;CleverBits!I$5)</f>
        <v>75.87</v>
      </c>
      <c r="J15" s="44"/>
      <c r="K15" s="41"/>
      <c r="L15" s="43"/>
      <c r="M15" s="72"/>
      <c r="N15" s="41"/>
      <c r="O15" s="43"/>
      <c r="P15" s="44"/>
      <c r="Q15" s="41" t="str">
        <f ca="1">+INDIRECT("'"&amp;$D15&amp;"'!"&amp;CleverBits!Q$5)</f>
        <v>Gill, J</v>
      </c>
      <c r="R15" s="43">
        <f ca="1">+INDIRECT("'"&amp;$D15&amp;"'!"&amp;CleverBits!R$5)</f>
        <v>74.76</v>
      </c>
      <c r="S15" s="72" t="str">
        <f>+Races!G15</f>
        <v>Barns Green</v>
      </c>
      <c r="T15" s="41" t="str">
        <f ca="1">+INDIRECT("'"&amp;$D15&amp;"'!"&amp;CleverBits!T$5)</f>
        <v>Hemsworth, M</v>
      </c>
      <c r="U15" s="43">
        <f ca="1">+INDIRECT("'"&amp;$D15&amp;"'!"&amp;CleverBits!U$5)</f>
        <v>72.22</v>
      </c>
      <c r="V15" s="44"/>
      <c r="W15" s="41" t="str">
        <f ca="1">+INDIRECT("'"&amp;$D15&amp;"'!"&amp;CleverBits!W$5)</f>
        <v>Gill, J</v>
      </c>
      <c r="X15" s="43">
        <f ca="1">+INDIRECT("'"&amp;$D15&amp;"'!"&amp;CleverBits!X$5)</f>
        <v>219.82</v>
      </c>
      <c r="Y15" s="42" t="str">
        <f ca="1">+INDIRECT("'"&amp;$D15&amp;"'!"&amp;CleverBits!Z$5)</f>
        <v>Hemsworth, M</v>
      </c>
      <c r="Z15" s="43">
        <f ca="1">+INDIRECT("'"&amp;$D15&amp;"'!"&amp;CleverBits!AA$5)</f>
        <v>220.65</v>
      </c>
    </row>
    <row r="16" spans="4:26" ht="15">
      <c r="D16" s="75">
        <f t="shared" si="0"/>
        <v>2003</v>
      </c>
      <c r="E16" s="36" t="str">
        <f ca="1">+INDIRECT("'"&amp;$D16&amp;"'!"&amp;CleverBits!E$5)</f>
        <v>Lyall, G</v>
      </c>
      <c r="F16" s="38">
        <f ca="1">+INDIRECT("'"&amp;$D16&amp;"'!"&amp;CleverBits!F$5)</f>
        <v>76.91</v>
      </c>
      <c r="G16" s="71" t="str">
        <f>+Races!E16</f>
        <v>Brighton</v>
      </c>
      <c r="H16" s="36" t="str">
        <f ca="1">+INDIRECT("'"&amp;$D16&amp;"'!"&amp;CleverBits!H$5)</f>
        <v>Rea, M</v>
      </c>
      <c r="I16" s="38">
        <f ca="1">+INDIRECT("'"&amp;$D16&amp;"'!"&amp;CleverBits!I$5)</f>
        <v>74</v>
      </c>
      <c r="K16" s="36" t="str">
        <f ca="1">+INDIRECT("'"&amp;$D16&amp;"'!"&amp;CleverBits!K$5)</f>
        <v>Watts, R</v>
      </c>
      <c r="L16" s="38">
        <f ca="1">+INDIRECT("'"&amp;$D16&amp;"'!"&amp;CleverBits!L$5)</f>
        <v>75.94</v>
      </c>
      <c r="M16" s="71" t="str">
        <f>+Races!F16</f>
        <v>Hailsham</v>
      </c>
      <c r="N16" s="36" t="str">
        <f ca="1">+INDIRECT("'"&amp;$D16&amp;"'!"&amp;CleverBits!N$5)</f>
        <v>Hemsworth, M</v>
      </c>
      <c r="O16" s="38">
        <f ca="1">+INDIRECT("'"&amp;$D16&amp;"'!"&amp;CleverBits!O$5)</f>
        <v>71.86</v>
      </c>
      <c r="Q16" s="36" t="str">
        <f ca="1">+INDIRECT("'"&amp;$D16&amp;"'!"&amp;CleverBits!Q$5)</f>
        <v>Gill, J</v>
      </c>
      <c r="R16" s="38">
        <f ca="1">+INDIRECT("'"&amp;$D16&amp;"'!"&amp;CleverBits!R$5)</f>
        <v>74.93</v>
      </c>
      <c r="S16" s="71" t="str">
        <f>+Races!G16</f>
        <v>Barns Green</v>
      </c>
      <c r="T16" s="36" t="str">
        <f ca="1">+INDIRECT("'"&amp;$D16&amp;"'!"&amp;CleverBits!T$5)</f>
        <v>Pitt, M</v>
      </c>
      <c r="U16" s="38">
        <f ca="1">+INDIRECT("'"&amp;$D16&amp;"'!"&amp;CleverBits!U$5)</f>
        <v>69.52</v>
      </c>
      <c r="W16" s="36" t="str">
        <f ca="1">+INDIRECT("'"&amp;$D16&amp;"'!"&amp;CleverBits!W$5)</f>
        <v>Lyall, G</v>
      </c>
      <c r="X16" s="38">
        <f ca="1">+INDIRECT("'"&amp;$D16&amp;"'!"&amp;CleverBits!X$5)</f>
        <v>224.89999999999998</v>
      </c>
      <c r="Y16" s="37" t="str">
        <f ca="1">+INDIRECT("'"&amp;$D16&amp;"'!"&amp;CleverBits!Z$5)</f>
        <v>Rea, M</v>
      </c>
      <c r="Z16" s="38">
        <f ca="1">+INDIRECT("'"&amp;$D16&amp;"'!"&amp;CleverBits!AA$5)</f>
        <v>211.95</v>
      </c>
    </row>
    <row r="17" spans="4:26" ht="15">
      <c r="D17" s="75">
        <f t="shared" si="0"/>
        <v>2004</v>
      </c>
      <c r="E17" s="36" t="str">
        <f ca="1">+INDIRECT("'"&amp;$D17&amp;"'!"&amp;CleverBits!E$5)</f>
        <v>Gill, J</v>
      </c>
      <c r="F17" s="38">
        <f ca="1">+INDIRECT("'"&amp;$D17&amp;"'!"&amp;CleverBits!F$5)</f>
        <v>77</v>
      </c>
      <c r="G17" s="71" t="str">
        <f>+Races!E17</f>
        <v>Brighton</v>
      </c>
      <c r="H17" s="36" t="str">
        <f ca="1">+INDIRECT("'"&amp;$D17&amp;"'!"&amp;CleverBits!H$5)</f>
        <v>Pitt, M</v>
      </c>
      <c r="I17" s="38">
        <f ca="1">+INDIRECT("'"&amp;$D17&amp;"'!"&amp;CleverBits!I$5)</f>
        <v>75.1</v>
      </c>
      <c r="K17" s="36" t="str">
        <f ca="1">+INDIRECT("'"&amp;$D17&amp;"'!"&amp;CleverBits!K$5)</f>
        <v>Lyall, G</v>
      </c>
      <c r="L17" s="38">
        <f ca="1">+INDIRECT("'"&amp;$D17&amp;"'!"&amp;CleverBits!L$5)</f>
        <v>70.94</v>
      </c>
      <c r="M17" s="71" t="str">
        <f>+Races!F17</f>
        <v>Hailsham</v>
      </c>
      <c r="N17" s="36" t="str">
        <f ca="1">+INDIRECT("'"&amp;$D17&amp;"'!"&amp;CleverBits!N$5)</f>
        <v>Hemsworth, M</v>
      </c>
      <c r="O17" s="38">
        <f ca="1">+INDIRECT("'"&amp;$D17&amp;"'!"&amp;CleverBits!O$5)</f>
        <v>68.31</v>
      </c>
      <c r="Q17" s="36" t="str">
        <f ca="1">+INDIRECT("'"&amp;$D17&amp;"'!"&amp;CleverBits!Q$5)</f>
        <v>Gill, J</v>
      </c>
      <c r="R17" s="38">
        <f ca="1">+INDIRECT("'"&amp;$D17&amp;"'!"&amp;CleverBits!R$5)</f>
        <v>74.55</v>
      </c>
      <c r="S17" s="71" t="str">
        <f>+Races!G17</f>
        <v>Barns Green</v>
      </c>
      <c r="T17" s="36" t="str">
        <f ca="1">+INDIRECT("'"&amp;$D17&amp;"'!"&amp;CleverBits!T$5)</f>
        <v>Pitt, M</v>
      </c>
      <c r="U17" s="38">
        <f ca="1">+INDIRECT("'"&amp;$D17&amp;"'!"&amp;CleverBits!U$5)</f>
        <v>73.51</v>
      </c>
      <c r="W17" s="36" t="str">
        <f ca="1">+INDIRECT("'"&amp;$D17&amp;"'!"&amp;CleverBits!W$5)</f>
        <v>Gill, J</v>
      </c>
      <c r="X17" s="38">
        <f ca="1">+INDIRECT("'"&amp;$D17&amp;"'!"&amp;CleverBits!X$5)</f>
        <v>221.95</v>
      </c>
      <c r="Y17" s="37" t="str">
        <f ca="1">+INDIRECT("'"&amp;$D17&amp;"'!"&amp;CleverBits!Z$5)</f>
        <v>Pitt, M</v>
      </c>
      <c r="Z17" s="38">
        <f ca="1">+INDIRECT("'"&amp;$D17&amp;"'!"&amp;CleverBits!AA$5)</f>
        <v>215.8</v>
      </c>
    </row>
    <row r="18" spans="4:26" ht="15">
      <c r="D18" s="75">
        <f t="shared" si="0"/>
        <v>2005</v>
      </c>
      <c r="E18" s="36" t="str">
        <f ca="1">+INDIRECT("'"&amp;$D18&amp;"'!"&amp;CleverBits!E$5)</f>
        <v>Gill, J</v>
      </c>
      <c r="F18" s="38">
        <f ca="1">+INDIRECT("'"&amp;$D18&amp;"'!"&amp;CleverBits!F$5)</f>
        <v>74.15</v>
      </c>
      <c r="G18" s="71" t="str">
        <f>+Races!E18</f>
        <v>Newick</v>
      </c>
      <c r="H18" s="36" t="str">
        <f ca="1">+INDIRECT("'"&amp;$D18&amp;"'!"&amp;CleverBits!H$5)</f>
        <v>Hollamby, M</v>
      </c>
      <c r="I18" s="38">
        <f ca="1">+INDIRECT("'"&amp;$D18&amp;"'!"&amp;CleverBits!I$5)</f>
        <v>73.16</v>
      </c>
      <c r="K18" s="36" t="str">
        <f ca="1">+INDIRECT("'"&amp;$D18&amp;"'!"&amp;CleverBits!K$5)</f>
        <v>Gill, J</v>
      </c>
      <c r="L18" s="38">
        <f ca="1">+INDIRECT("'"&amp;$D18&amp;"'!"&amp;CleverBits!L$5)</f>
        <v>75.09</v>
      </c>
      <c r="M18" s="71" t="str">
        <f>+Races!F18</f>
        <v>Hailsham</v>
      </c>
      <c r="N18" s="36" t="str">
        <f ca="1">+INDIRECT("'"&amp;$D18&amp;"'!"&amp;CleverBits!N$5)</f>
        <v>Hollamby, M</v>
      </c>
      <c r="O18" s="38">
        <f ca="1">+INDIRECT("'"&amp;$D18&amp;"'!"&amp;CleverBits!O$5)</f>
        <v>73.01</v>
      </c>
      <c r="Q18" s="36" t="str">
        <f ca="1">+INDIRECT("'"&amp;$D18&amp;"'!"&amp;CleverBits!Q$5)</f>
        <v>Gill, J</v>
      </c>
      <c r="R18" s="38">
        <f ca="1">+INDIRECT("'"&amp;$D18&amp;"'!"&amp;CleverBits!R$5)</f>
        <v>76.1</v>
      </c>
      <c r="S18" s="71" t="str">
        <f>+Races!G18</f>
        <v>Barns Green</v>
      </c>
      <c r="T18" s="36" t="str">
        <f ca="1">+INDIRECT("'"&amp;$D18&amp;"'!"&amp;CleverBits!T$5)</f>
        <v>Pitt, M</v>
      </c>
      <c r="U18" s="38">
        <f ca="1">+INDIRECT("'"&amp;$D18&amp;"'!"&amp;CleverBits!U$5)</f>
        <v>73.36</v>
      </c>
      <c r="W18" s="36" t="str">
        <f ca="1">+INDIRECT("'"&amp;$D18&amp;"'!"&amp;CleverBits!W$5)</f>
        <v>Gill, J</v>
      </c>
      <c r="X18" s="38">
        <f ca="1">+INDIRECT("'"&amp;$D18&amp;"'!"&amp;CleverBits!X$5)</f>
        <v>225.34</v>
      </c>
      <c r="Y18" s="37" t="str">
        <f ca="1">+INDIRECT("'"&amp;$D18&amp;"'!"&amp;CleverBits!Z$5)</f>
        <v>Hollamby, M</v>
      </c>
      <c r="Z18" s="38">
        <f ca="1">+INDIRECT("'"&amp;$D18&amp;"'!"&amp;CleverBits!AA$5)</f>
        <v>218.88</v>
      </c>
    </row>
    <row r="19" spans="4:26" ht="15">
      <c r="D19" s="75">
        <f t="shared" si="0"/>
        <v>2006</v>
      </c>
      <c r="E19" s="36" t="str">
        <f ca="1">+INDIRECT("'"&amp;$D19&amp;"'!"&amp;CleverBits!E$5)</f>
        <v>Purchase, R</v>
      </c>
      <c r="F19" s="38">
        <f ca="1">+INDIRECT("'"&amp;$D19&amp;"'!"&amp;CleverBits!F$5)</f>
        <v>74.51</v>
      </c>
      <c r="G19" s="71" t="str">
        <f>+Races!E19</f>
        <v>Newick</v>
      </c>
      <c r="H19" s="36" t="str">
        <f ca="1">+INDIRECT("'"&amp;$D19&amp;"'!"&amp;CleverBits!H$5)</f>
        <v>Sinnett, A</v>
      </c>
      <c r="I19" s="38">
        <f ca="1">+INDIRECT("'"&amp;$D19&amp;"'!"&amp;CleverBits!I$5)</f>
        <v>79.64</v>
      </c>
      <c r="K19" s="36" t="str">
        <f ca="1">+INDIRECT("'"&amp;$D19&amp;"'!"&amp;CleverBits!K$5)</f>
        <v>Lyall, G</v>
      </c>
      <c r="L19" s="38">
        <f ca="1">+INDIRECT("'"&amp;$D19&amp;"'!"&amp;CleverBits!L$5)</f>
        <v>75.22</v>
      </c>
      <c r="M19" s="71" t="str">
        <f>+Races!F19</f>
        <v>Hailsham</v>
      </c>
      <c r="N19" s="36" t="str">
        <f ca="1">+INDIRECT("'"&amp;$D19&amp;"'!"&amp;CleverBits!N$5)</f>
        <v>Hollamby, M</v>
      </c>
      <c r="O19" s="38">
        <f ca="1">+INDIRECT("'"&amp;$D19&amp;"'!"&amp;CleverBits!O$5)</f>
        <v>77.74</v>
      </c>
      <c r="Q19" s="36" t="str">
        <f ca="1">+INDIRECT("'"&amp;$D19&amp;"'!"&amp;CleverBits!Q$5)</f>
        <v>Lyall, G</v>
      </c>
      <c r="R19" s="38">
        <f ca="1">+INDIRECT("'"&amp;$D19&amp;"'!"&amp;CleverBits!R$5)</f>
        <v>77.21</v>
      </c>
      <c r="S19" s="71" t="str">
        <f>+Races!G19</f>
        <v>Barns Green</v>
      </c>
      <c r="T19" s="36" t="str">
        <f ca="1">+INDIRECT("'"&amp;$D19&amp;"'!"&amp;CleverBits!T$5)</f>
        <v>Sinnett, A</v>
      </c>
      <c r="U19" s="38">
        <f ca="1">+INDIRECT("'"&amp;$D19&amp;"'!"&amp;CleverBits!U$5)</f>
        <v>82.18</v>
      </c>
      <c r="W19" s="36" t="str">
        <f ca="1">+INDIRECT("'"&amp;$D19&amp;"'!"&amp;CleverBits!W$5)</f>
        <v>Lyall, G</v>
      </c>
      <c r="X19" s="38">
        <f ca="1">+INDIRECT("'"&amp;$D19&amp;"'!"&amp;CleverBits!X$5)</f>
        <v>226.32</v>
      </c>
      <c r="Y19" s="37" t="str">
        <f ca="1">+INDIRECT("'"&amp;$D19&amp;"'!"&amp;CleverBits!Z$5)</f>
        <v>Pitt, M</v>
      </c>
      <c r="Z19" s="38">
        <f ca="1">+INDIRECT("'"&amp;$D19&amp;"'!"&amp;CleverBits!AA$5)</f>
        <v>218.3</v>
      </c>
    </row>
    <row r="20" spans="4:26" ht="15">
      <c r="D20" s="76">
        <f t="shared" si="0"/>
        <v>2007</v>
      </c>
      <c r="E20" s="41" t="str">
        <f ca="1">+INDIRECT("'"&amp;$D20&amp;"'!"&amp;CleverBits!E$5)</f>
        <v>Lyall, G</v>
      </c>
      <c r="F20" s="43">
        <f ca="1">+INDIRECT("'"&amp;$D20&amp;"'!"&amp;CleverBits!F$5)</f>
        <v>74.47</v>
      </c>
      <c r="G20" s="72" t="str">
        <f>+Races!E20</f>
        <v>Newick</v>
      </c>
      <c r="H20" s="41" t="str">
        <f ca="1">+INDIRECT("'"&amp;$D20&amp;"'!"&amp;CleverBits!H$5)</f>
        <v>Sinnett, A</v>
      </c>
      <c r="I20" s="43">
        <f ca="1">+INDIRECT("'"&amp;$D20&amp;"'!"&amp;CleverBits!I$5)</f>
        <v>81.27</v>
      </c>
      <c r="J20" s="44"/>
      <c r="K20" s="41" t="str">
        <f ca="1">+INDIRECT("'"&amp;$D20&amp;"'!"&amp;CleverBits!K$5)</f>
        <v>Lyall, G</v>
      </c>
      <c r="L20" s="43">
        <f ca="1">+INDIRECT("'"&amp;$D20&amp;"'!"&amp;CleverBits!L$5)</f>
        <v>74.73</v>
      </c>
      <c r="M20" s="72" t="str">
        <f>+Races!F20</f>
        <v>Hailsham</v>
      </c>
      <c r="N20" s="41" t="str">
        <f ca="1">+INDIRECT("'"&amp;$D20&amp;"'!"&amp;CleverBits!N$5)</f>
        <v>Sinnett, A</v>
      </c>
      <c r="O20" s="43">
        <f ca="1">+INDIRECT("'"&amp;$D20&amp;"'!"&amp;CleverBits!O$5)</f>
        <v>81.9</v>
      </c>
      <c r="P20" s="44"/>
      <c r="Q20" s="41" t="str">
        <f ca="1">+INDIRECT("'"&amp;$D20&amp;"'!"&amp;CleverBits!Q$5)</f>
        <v>Lyall, G</v>
      </c>
      <c r="R20" s="43">
        <f ca="1">+INDIRECT("'"&amp;$D20&amp;"'!"&amp;CleverBits!R$5)</f>
        <v>75.74</v>
      </c>
      <c r="S20" s="72" t="str">
        <f>+Races!G20</f>
        <v>Barns Green</v>
      </c>
      <c r="T20" s="41" t="str">
        <f ca="1">+INDIRECT("'"&amp;$D20&amp;"'!"&amp;CleverBits!T$5)</f>
        <v>Sinnett, A</v>
      </c>
      <c r="U20" s="43">
        <f ca="1">+INDIRECT("'"&amp;$D20&amp;"'!"&amp;CleverBits!U$5)</f>
        <v>80.13</v>
      </c>
      <c r="V20" s="44"/>
      <c r="W20" s="41" t="str">
        <f ca="1">+INDIRECT("'"&amp;$D20&amp;"'!"&amp;CleverBits!W$5)</f>
        <v>Lyall, G</v>
      </c>
      <c r="X20" s="43">
        <f ca="1">+INDIRECT("'"&amp;$D20&amp;"'!"&amp;CleverBits!X$5)</f>
        <v>224.94</v>
      </c>
      <c r="Y20" s="42" t="str">
        <f ca="1">+INDIRECT("'"&amp;$D20&amp;"'!"&amp;CleverBits!Z$5)</f>
        <v>Sinnett, A</v>
      </c>
      <c r="Z20" s="43">
        <f ca="1">+INDIRECT("'"&amp;$D20&amp;"'!"&amp;CleverBits!AA$5)</f>
        <v>243.3</v>
      </c>
    </row>
    <row r="21" spans="4:26" ht="15">
      <c r="D21" s="75">
        <f t="shared" si="0"/>
        <v>2008</v>
      </c>
      <c r="E21" s="36" t="str">
        <f ca="1">+INDIRECT("'"&amp;$D21&amp;"'!"&amp;CleverBits!E$5)</f>
        <v>Lyall, G</v>
      </c>
      <c r="F21" s="38">
        <f ca="1">+INDIRECT("'"&amp;$D21&amp;"'!"&amp;CleverBits!F$5)</f>
        <v>75.67</v>
      </c>
      <c r="G21" s="71" t="str">
        <f>+Races!E21</f>
        <v>Newick</v>
      </c>
      <c r="H21" s="36" t="str">
        <f ca="1">+INDIRECT("'"&amp;$D21&amp;"'!"&amp;CleverBits!H$5)</f>
        <v>Sinnett, A</v>
      </c>
      <c r="I21" s="38">
        <f ca="1">+INDIRECT("'"&amp;$D21&amp;"'!"&amp;CleverBits!I$5)</f>
        <v>81.25</v>
      </c>
      <c r="K21" s="36" t="str">
        <f ca="1">+INDIRECT("'"&amp;$D21&amp;"'!"&amp;CleverBits!K$5)</f>
        <v>Lyall, G</v>
      </c>
      <c r="L21" s="38">
        <f ca="1">+INDIRECT("'"&amp;$D21&amp;"'!"&amp;CleverBits!L$5)</f>
        <v>65.7</v>
      </c>
      <c r="M21" s="71" t="str">
        <f>+Races!F21</f>
        <v>Lewes</v>
      </c>
      <c r="N21" s="36" t="str">
        <f ca="1">+INDIRECT("'"&amp;$D21&amp;"'!"&amp;CleverBits!N$5)</f>
        <v>Hollamby, M</v>
      </c>
      <c r="O21" s="38">
        <f ca="1">+INDIRECT("'"&amp;$D21&amp;"'!"&amp;CleverBits!O$5)</f>
        <v>68.9</v>
      </c>
      <c r="Q21" s="36" t="str">
        <f ca="1">+INDIRECT("'"&amp;$D21&amp;"'!"&amp;CleverBits!Q$5)</f>
        <v>Lyall, G</v>
      </c>
      <c r="R21" s="38">
        <f ca="1">+INDIRECT("'"&amp;$D21&amp;"'!"&amp;CleverBits!R$5)</f>
        <v>76.69</v>
      </c>
      <c r="S21" s="71" t="str">
        <f>+Races!G21</f>
        <v>Barns Green</v>
      </c>
      <c r="T21" s="36" t="str">
        <f ca="1">+INDIRECT("'"&amp;$D21&amp;"'!"&amp;CleverBits!T$5)</f>
        <v>Sinnett, A</v>
      </c>
      <c r="U21" s="38">
        <f ca="1">+INDIRECT("'"&amp;$D21&amp;"'!"&amp;CleverBits!U$5)</f>
        <v>82.44</v>
      </c>
      <c r="W21" s="36" t="str">
        <f ca="1">+INDIRECT("'"&amp;$D21&amp;"'!"&amp;CleverBits!W$5)</f>
        <v>Lyall, G</v>
      </c>
      <c r="X21" s="38">
        <f ca="1">+INDIRECT("'"&amp;$D21&amp;"'!"&amp;CleverBits!X$5)</f>
        <v>218.06</v>
      </c>
      <c r="Y21" s="37" t="str">
        <f ca="1">+INDIRECT("'"&amp;$D21&amp;"'!"&amp;CleverBits!Z$5)</f>
        <v>Rea, M</v>
      </c>
      <c r="Z21" s="38">
        <f ca="1">+INDIRECT("'"&amp;$D21&amp;"'!"&amp;CleverBits!AA$5)</f>
        <v>205.49</v>
      </c>
    </row>
    <row r="22" spans="4:26" ht="15.75" thickBot="1">
      <c r="D22" s="77"/>
      <c r="E22" s="39"/>
      <c r="F22" s="70"/>
      <c r="G22" s="73"/>
      <c r="H22" s="24"/>
      <c r="I22" s="25"/>
      <c r="K22" s="24"/>
      <c r="L22" s="25"/>
      <c r="M22" s="73"/>
      <c r="N22" s="24"/>
      <c r="O22" s="25"/>
      <c r="Q22" s="24"/>
      <c r="R22" s="25"/>
      <c r="S22" s="73"/>
      <c r="T22" s="24"/>
      <c r="U22" s="25"/>
      <c r="W22" s="67"/>
      <c r="X22" s="69"/>
      <c r="Y22" s="68"/>
      <c r="Z22" s="69"/>
    </row>
    <row r="24" spans="11:15" ht="15">
      <c r="K24" s="114" t="s">
        <v>254</v>
      </c>
      <c r="L24" s="115"/>
      <c r="M24" s="115"/>
      <c r="N24" s="115"/>
      <c r="O24" s="116"/>
    </row>
    <row r="25" spans="11:15" ht="15">
      <c r="K25" s="117"/>
      <c r="L25" s="118"/>
      <c r="M25" s="118"/>
      <c r="N25" s="118"/>
      <c r="O25" s="119"/>
    </row>
    <row r="26" spans="11:15" ht="15">
      <c r="K26" s="120"/>
      <c r="L26" s="121"/>
      <c r="M26" s="121"/>
      <c r="N26" s="121"/>
      <c r="O26" s="122"/>
    </row>
  </sheetData>
  <sheetProtection/>
  <mergeCells count="13">
    <mergeCell ref="E4:I4"/>
    <mergeCell ref="K4:O4"/>
    <mergeCell ref="Q4:U4"/>
    <mergeCell ref="W4:Z4"/>
    <mergeCell ref="K24:O26"/>
    <mergeCell ref="T5:U5"/>
    <mergeCell ref="W5:X5"/>
    <mergeCell ref="Y5:Z5"/>
    <mergeCell ref="E5:F5"/>
    <mergeCell ref="H5:I5"/>
    <mergeCell ref="K5:L5"/>
    <mergeCell ref="N5:O5"/>
    <mergeCell ref="Q5:R5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C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1.28515625" style="0" customWidth="1"/>
    <col min="3" max="3" width="4.8515625" style="2" customWidth="1"/>
    <col min="4" max="4" width="15.8515625" style="0" customWidth="1"/>
    <col min="5" max="5" width="6.28125" style="26" customWidth="1"/>
    <col min="6" max="6" width="5.140625" style="2" customWidth="1"/>
    <col min="7" max="7" width="14.57421875" style="0" customWidth="1"/>
    <col min="8" max="8" width="6.00390625" style="26" customWidth="1"/>
    <col min="9" max="9" width="1.7109375" style="0" customWidth="1"/>
    <col min="10" max="10" width="5.57421875" style="2" customWidth="1"/>
    <col min="11" max="11" width="15.421875" style="0" customWidth="1"/>
    <col min="12" max="12" width="6.8515625" style="26" customWidth="1"/>
    <col min="13" max="13" width="6.28125" style="2" customWidth="1"/>
    <col min="14" max="14" width="13.57421875" style="0" customWidth="1"/>
    <col min="15" max="15" width="6.140625" style="26" customWidth="1"/>
    <col min="16" max="16" width="2.140625" style="0" customWidth="1"/>
    <col min="17" max="17" width="5.28125" style="2" customWidth="1"/>
    <col min="18" max="18" width="10.140625" style="0" customWidth="1"/>
    <col min="19" max="19" width="5.8515625" style="26" customWidth="1"/>
    <col min="20" max="20" width="5.28125" style="0" customWidth="1"/>
    <col min="21" max="21" width="13.57421875" style="0" customWidth="1"/>
    <col min="22" max="22" width="6.28125" style="2" customWidth="1"/>
    <col min="23" max="23" width="1.7109375" style="0" customWidth="1"/>
    <col min="24" max="24" width="5.421875" style="2" customWidth="1"/>
    <col min="25" max="25" width="10.28125" style="0" customWidth="1"/>
    <col min="26" max="26" width="6.8515625" style="26" customWidth="1"/>
    <col min="27" max="27" width="5.28125" style="0" customWidth="1"/>
    <col min="28" max="28" width="14.57421875" style="0" customWidth="1"/>
    <col min="29" max="29" width="6.57421875" style="26" customWidth="1"/>
  </cols>
  <sheetData>
    <row r="1" ht="15">
      <c r="A1" s="60" t="str">
        <f ca="1">RIGHT(CELL("FILENAME",A4),LEN(CELL("FILENAME",A4))-SEARCH("]",CELL("FILENAME",A4),1))</f>
        <v>Top20</v>
      </c>
    </row>
    <row r="2" ht="15">
      <c r="A2" s="60"/>
    </row>
    <row r="3" ht="15.75" thickBot="1">
      <c r="A3" s="60"/>
    </row>
    <row r="4" spans="3:29" ht="15.75" thickBot="1">
      <c r="C4" s="111" t="s">
        <v>262</v>
      </c>
      <c r="D4" s="112"/>
      <c r="E4" s="112"/>
      <c r="F4" s="112"/>
      <c r="G4" s="112"/>
      <c r="H4" s="113"/>
      <c r="J4" s="111" t="s">
        <v>263</v>
      </c>
      <c r="K4" s="112"/>
      <c r="L4" s="112"/>
      <c r="M4" s="112"/>
      <c r="N4" s="112"/>
      <c r="O4" s="113"/>
      <c r="Q4" s="126" t="s">
        <v>264</v>
      </c>
      <c r="R4" s="127"/>
      <c r="S4" s="127"/>
      <c r="T4" s="127"/>
      <c r="U4" s="127"/>
      <c r="V4" s="128"/>
      <c r="X4" s="111" t="s">
        <v>265</v>
      </c>
      <c r="Y4" s="112"/>
      <c r="Z4" s="112"/>
      <c r="AA4" s="112"/>
      <c r="AB4" s="112"/>
      <c r="AC4" s="113"/>
    </row>
    <row r="5" spans="3:29" ht="15.75" thickBot="1">
      <c r="C5" s="58" t="s">
        <v>250</v>
      </c>
      <c r="D5" s="59" t="s">
        <v>252</v>
      </c>
      <c r="E5" s="74" t="s">
        <v>261</v>
      </c>
      <c r="F5" s="58" t="s">
        <v>250</v>
      </c>
      <c r="G5" s="59" t="s">
        <v>253</v>
      </c>
      <c r="H5" s="74" t="s">
        <v>261</v>
      </c>
      <c r="I5" s="15"/>
      <c r="J5" s="58" t="s">
        <v>250</v>
      </c>
      <c r="K5" s="59" t="s">
        <v>252</v>
      </c>
      <c r="L5" s="74" t="s">
        <v>261</v>
      </c>
      <c r="M5" s="59" t="s">
        <v>250</v>
      </c>
      <c r="N5" s="59" t="s">
        <v>253</v>
      </c>
      <c r="O5" s="74" t="s">
        <v>261</v>
      </c>
      <c r="P5" s="15"/>
      <c r="Q5" s="58" t="s">
        <v>250</v>
      </c>
      <c r="R5" s="59" t="s">
        <v>252</v>
      </c>
      <c r="S5" s="74" t="s">
        <v>261</v>
      </c>
      <c r="T5" s="58" t="s">
        <v>250</v>
      </c>
      <c r="U5" s="59" t="s">
        <v>253</v>
      </c>
      <c r="V5" s="74" t="s">
        <v>261</v>
      </c>
      <c r="W5" s="15"/>
      <c r="X5" s="65" t="s">
        <v>250</v>
      </c>
      <c r="Y5" s="64" t="s">
        <v>252</v>
      </c>
      <c r="Z5" s="88" t="s">
        <v>261</v>
      </c>
      <c r="AA5" s="64" t="s">
        <v>250</v>
      </c>
      <c r="AB5" s="64" t="s">
        <v>253</v>
      </c>
      <c r="AC5" s="88" t="s">
        <v>261</v>
      </c>
    </row>
    <row r="6" spans="3:29" ht="15">
      <c r="C6" s="98">
        <v>2001</v>
      </c>
      <c r="D6" s="15" t="s">
        <v>56</v>
      </c>
      <c r="E6" s="78">
        <v>88.18</v>
      </c>
      <c r="F6" s="19">
        <v>2007</v>
      </c>
      <c r="G6" s="20" t="s">
        <v>163</v>
      </c>
      <c r="H6" s="93">
        <v>81.27</v>
      </c>
      <c r="J6" s="101">
        <v>1995</v>
      </c>
      <c r="K6" s="80" t="s">
        <v>47</v>
      </c>
      <c r="L6" s="81">
        <v>78.1</v>
      </c>
      <c r="M6" s="101">
        <v>2007</v>
      </c>
      <c r="N6" s="80" t="s">
        <v>163</v>
      </c>
      <c r="O6" s="81">
        <v>81.9</v>
      </c>
      <c r="Q6" s="19">
        <v>2000</v>
      </c>
      <c r="R6" s="20" t="s">
        <v>56</v>
      </c>
      <c r="S6" s="93">
        <v>78.61</v>
      </c>
      <c r="T6" s="20">
        <v>2008</v>
      </c>
      <c r="U6" s="20" t="s">
        <v>163</v>
      </c>
      <c r="V6" s="93">
        <v>82.44</v>
      </c>
      <c r="X6" s="97">
        <v>2001</v>
      </c>
      <c r="Y6" s="20" t="s">
        <v>56</v>
      </c>
      <c r="Z6" s="87">
        <v>241.67000000000002</v>
      </c>
      <c r="AA6" s="19">
        <v>2007</v>
      </c>
      <c r="AB6" s="20" t="s">
        <v>163</v>
      </c>
      <c r="AC6" s="93">
        <v>243.3</v>
      </c>
    </row>
    <row r="7" spans="3:29" ht="15">
      <c r="C7" s="98">
        <v>1993</v>
      </c>
      <c r="D7" s="15" t="s">
        <v>16</v>
      </c>
      <c r="E7" s="78">
        <v>84.7</v>
      </c>
      <c r="F7" s="22">
        <v>2008</v>
      </c>
      <c r="G7" s="15" t="s">
        <v>163</v>
      </c>
      <c r="H7" s="94">
        <v>81.25</v>
      </c>
      <c r="J7" s="102">
        <v>2000</v>
      </c>
      <c r="K7" s="82" t="s">
        <v>56</v>
      </c>
      <c r="L7" s="83">
        <v>78.06</v>
      </c>
      <c r="M7" s="102">
        <v>2006</v>
      </c>
      <c r="N7" s="82" t="s">
        <v>142</v>
      </c>
      <c r="O7" s="83">
        <v>77.74</v>
      </c>
      <c r="Q7" s="22">
        <v>1997</v>
      </c>
      <c r="R7" s="15" t="s">
        <v>47</v>
      </c>
      <c r="S7" s="94">
        <v>77.8</v>
      </c>
      <c r="T7" s="15">
        <v>2006</v>
      </c>
      <c r="U7" s="15" t="s">
        <v>163</v>
      </c>
      <c r="V7" s="94">
        <v>82.18</v>
      </c>
      <c r="X7" s="98">
        <v>2000</v>
      </c>
      <c r="Y7" s="15" t="s">
        <v>56</v>
      </c>
      <c r="Z7" s="78">
        <v>236.72000000000003</v>
      </c>
      <c r="AA7" s="22">
        <v>2002</v>
      </c>
      <c r="AB7" s="15" t="s">
        <v>91</v>
      </c>
      <c r="AC7" s="94">
        <v>220.65</v>
      </c>
    </row>
    <row r="8" spans="3:29" ht="15">
      <c r="C8" s="98">
        <v>1998</v>
      </c>
      <c r="D8" s="15" t="s">
        <v>56</v>
      </c>
      <c r="E8" s="78">
        <v>82.05</v>
      </c>
      <c r="F8" s="22">
        <v>2006</v>
      </c>
      <c r="G8" s="15" t="s">
        <v>163</v>
      </c>
      <c r="H8" s="94">
        <v>79.64</v>
      </c>
      <c r="J8" s="102">
        <v>1995</v>
      </c>
      <c r="K8" s="82" t="s">
        <v>31</v>
      </c>
      <c r="L8" s="83">
        <v>77</v>
      </c>
      <c r="M8" s="102">
        <v>2006</v>
      </c>
      <c r="N8" s="82" t="s">
        <v>132</v>
      </c>
      <c r="O8" s="83">
        <v>74.43</v>
      </c>
      <c r="Q8" s="22">
        <v>1997</v>
      </c>
      <c r="R8" s="15" t="s">
        <v>56</v>
      </c>
      <c r="S8" s="94">
        <v>77.4</v>
      </c>
      <c r="T8" s="15">
        <v>2007</v>
      </c>
      <c r="U8" s="15" t="s">
        <v>163</v>
      </c>
      <c r="V8" s="94">
        <v>80.13</v>
      </c>
      <c r="X8" s="98">
        <v>1998</v>
      </c>
      <c r="Y8" s="15" t="s">
        <v>56</v>
      </c>
      <c r="Z8" s="78">
        <v>232.99</v>
      </c>
      <c r="AA8" s="22">
        <v>2005</v>
      </c>
      <c r="AB8" s="15" t="s">
        <v>142</v>
      </c>
      <c r="AC8" s="94">
        <v>218.88</v>
      </c>
    </row>
    <row r="9" spans="3:29" ht="15">
      <c r="C9" s="98">
        <v>2002</v>
      </c>
      <c r="D9" s="15" t="s">
        <v>120</v>
      </c>
      <c r="E9" s="78">
        <v>81.74</v>
      </c>
      <c r="F9" s="22">
        <v>2006</v>
      </c>
      <c r="G9" s="15" t="s">
        <v>142</v>
      </c>
      <c r="H9" s="94">
        <v>77.86</v>
      </c>
      <c r="J9" s="102">
        <v>1993</v>
      </c>
      <c r="K9" s="82" t="s">
        <v>5</v>
      </c>
      <c r="L9" s="83">
        <v>76.6</v>
      </c>
      <c r="M9" s="102">
        <v>2009</v>
      </c>
      <c r="N9" s="82" t="s">
        <v>193</v>
      </c>
      <c r="O9" s="83">
        <v>74.02382557878175</v>
      </c>
      <c r="Q9" s="22">
        <v>1993</v>
      </c>
      <c r="R9" s="15" t="s">
        <v>5</v>
      </c>
      <c r="S9" s="94">
        <v>77.3</v>
      </c>
      <c r="T9" s="15">
        <v>2010</v>
      </c>
      <c r="U9" s="15" t="s">
        <v>194</v>
      </c>
      <c r="V9" s="94">
        <v>78.193</v>
      </c>
      <c r="X9" s="98">
        <v>1993</v>
      </c>
      <c r="Y9" s="15" t="s">
        <v>5</v>
      </c>
      <c r="Z9" s="78">
        <v>232.3</v>
      </c>
      <c r="AA9" s="22">
        <v>2006</v>
      </c>
      <c r="AB9" s="15" t="s">
        <v>132</v>
      </c>
      <c r="AC9" s="94">
        <v>218.3</v>
      </c>
    </row>
    <row r="10" spans="3:29" ht="15">
      <c r="C10" s="99">
        <v>1999</v>
      </c>
      <c r="D10" s="44" t="s">
        <v>31</v>
      </c>
      <c r="E10" s="90">
        <v>80.2</v>
      </c>
      <c r="F10" s="89">
        <v>2007</v>
      </c>
      <c r="G10" s="44" t="s">
        <v>142</v>
      </c>
      <c r="H10" s="95">
        <v>76.6</v>
      </c>
      <c r="I10" s="15"/>
      <c r="J10" s="103">
        <v>2001</v>
      </c>
      <c r="K10" s="91" t="s">
        <v>56</v>
      </c>
      <c r="L10" s="92">
        <v>76.3</v>
      </c>
      <c r="M10" s="103">
        <v>2007</v>
      </c>
      <c r="N10" s="91" t="s">
        <v>91</v>
      </c>
      <c r="O10" s="92">
        <v>73.65</v>
      </c>
      <c r="P10" s="15"/>
      <c r="Q10" s="89">
        <v>2006</v>
      </c>
      <c r="R10" s="44" t="s">
        <v>5</v>
      </c>
      <c r="S10" s="95">
        <v>77.21</v>
      </c>
      <c r="T10" s="44">
        <v>2008</v>
      </c>
      <c r="U10" s="44" t="s">
        <v>142</v>
      </c>
      <c r="V10" s="95">
        <v>75.69</v>
      </c>
      <c r="W10" s="44"/>
      <c r="X10" s="99">
        <v>1995</v>
      </c>
      <c r="Y10" s="44" t="s">
        <v>47</v>
      </c>
      <c r="Z10" s="90">
        <v>230.8</v>
      </c>
      <c r="AA10" s="89">
        <v>2006</v>
      </c>
      <c r="AB10" s="44" t="s">
        <v>91</v>
      </c>
      <c r="AC10" s="95">
        <v>217.55</v>
      </c>
    </row>
    <row r="11" spans="3:29" ht="15">
      <c r="C11" s="98">
        <v>2000</v>
      </c>
      <c r="D11" s="15" t="s">
        <v>56</v>
      </c>
      <c r="E11" s="78">
        <v>80.05</v>
      </c>
      <c r="F11" s="22">
        <v>2009</v>
      </c>
      <c r="G11" s="15" t="s">
        <v>187</v>
      </c>
      <c r="H11" s="94">
        <v>75.91182763744429</v>
      </c>
      <c r="I11" s="15"/>
      <c r="J11" s="102">
        <v>1996</v>
      </c>
      <c r="K11" s="82" t="s">
        <v>51</v>
      </c>
      <c r="L11" s="83">
        <v>76.2</v>
      </c>
      <c r="M11" s="102">
        <v>2005</v>
      </c>
      <c r="N11" s="82" t="s">
        <v>142</v>
      </c>
      <c r="O11" s="83">
        <v>73.01</v>
      </c>
      <c r="P11" s="15"/>
      <c r="Q11" s="22">
        <v>2001</v>
      </c>
      <c r="R11" s="15" t="s">
        <v>56</v>
      </c>
      <c r="S11" s="94">
        <v>77.19</v>
      </c>
      <c r="T11" s="15">
        <v>2000</v>
      </c>
      <c r="U11" s="15" t="s">
        <v>99</v>
      </c>
      <c r="V11" s="94">
        <v>75.14</v>
      </c>
      <c r="X11" s="98">
        <v>1998</v>
      </c>
      <c r="Y11" s="15" t="s">
        <v>5</v>
      </c>
      <c r="Z11" s="78">
        <v>228.63</v>
      </c>
      <c r="AA11" s="22">
        <v>2005</v>
      </c>
      <c r="AB11" s="15" t="s">
        <v>132</v>
      </c>
      <c r="AC11" s="94">
        <v>217.51</v>
      </c>
    </row>
    <row r="12" spans="3:29" ht="15">
      <c r="C12" s="98">
        <v>1996</v>
      </c>
      <c r="D12" s="15" t="s">
        <v>17</v>
      </c>
      <c r="E12" s="78">
        <v>79.9</v>
      </c>
      <c r="F12" s="22">
        <v>2002</v>
      </c>
      <c r="G12" s="15" t="s">
        <v>91</v>
      </c>
      <c r="H12" s="94">
        <v>75.87</v>
      </c>
      <c r="I12" s="15"/>
      <c r="J12" s="102">
        <v>2003</v>
      </c>
      <c r="K12" s="82" t="s">
        <v>121</v>
      </c>
      <c r="L12" s="83">
        <v>75.94</v>
      </c>
      <c r="M12" s="102">
        <v>2006</v>
      </c>
      <c r="N12" s="82" t="s">
        <v>91</v>
      </c>
      <c r="O12" s="83">
        <v>72.33</v>
      </c>
      <c r="Q12" s="22">
        <v>1998</v>
      </c>
      <c r="R12" s="15" t="s">
        <v>5</v>
      </c>
      <c r="S12" s="94">
        <v>76.91</v>
      </c>
      <c r="T12" s="15">
        <v>2008</v>
      </c>
      <c r="U12" s="15" t="s">
        <v>91</v>
      </c>
      <c r="V12" s="94">
        <v>74.95</v>
      </c>
      <c r="X12" s="98">
        <v>1997</v>
      </c>
      <c r="Y12" s="15" t="s">
        <v>56</v>
      </c>
      <c r="Z12" s="78">
        <v>228.3</v>
      </c>
      <c r="AA12" s="22">
        <v>2004</v>
      </c>
      <c r="AB12" s="15" t="s">
        <v>132</v>
      </c>
      <c r="AC12" s="94">
        <v>215.8</v>
      </c>
    </row>
    <row r="13" spans="3:29" ht="15">
      <c r="C13" s="98">
        <v>1999</v>
      </c>
      <c r="D13" s="15" t="s">
        <v>56</v>
      </c>
      <c r="E13" s="78">
        <v>79.24</v>
      </c>
      <c r="F13" s="22">
        <v>2010</v>
      </c>
      <c r="G13" s="15" t="s">
        <v>187</v>
      </c>
      <c r="H13" s="94">
        <v>75.647</v>
      </c>
      <c r="I13" s="15"/>
      <c r="J13" s="102">
        <v>1993</v>
      </c>
      <c r="K13" s="82" t="s">
        <v>9</v>
      </c>
      <c r="L13" s="83">
        <v>75.6</v>
      </c>
      <c r="M13" s="102">
        <v>2006</v>
      </c>
      <c r="N13" s="82" t="s">
        <v>80</v>
      </c>
      <c r="O13" s="83">
        <v>72.2</v>
      </c>
      <c r="Q13" s="22">
        <v>1997</v>
      </c>
      <c r="R13" s="15" t="s">
        <v>73</v>
      </c>
      <c r="S13" s="94">
        <v>76.9</v>
      </c>
      <c r="T13" s="15">
        <v>2010</v>
      </c>
      <c r="U13" s="15" t="s">
        <v>187</v>
      </c>
      <c r="V13" s="94">
        <v>74.464</v>
      </c>
      <c r="X13" s="98">
        <v>2006</v>
      </c>
      <c r="Y13" s="15" t="s">
        <v>5</v>
      </c>
      <c r="Z13" s="78">
        <v>226.32</v>
      </c>
      <c r="AA13" s="22">
        <v>2001</v>
      </c>
      <c r="AB13" s="15" t="s">
        <v>91</v>
      </c>
      <c r="AC13" s="94">
        <v>215.60000000000002</v>
      </c>
    </row>
    <row r="14" spans="3:29" ht="15">
      <c r="C14" s="98">
        <v>1997</v>
      </c>
      <c r="D14" s="15" t="s">
        <v>56</v>
      </c>
      <c r="E14" s="78">
        <v>78.7</v>
      </c>
      <c r="F14" s="22">
        <v>2004</v>
      </c>
      <c r="G14" s="15" t="s">
        <v>132</v>
      </c>
      <c r="H14" s="94">
        <v>75.1</v>
      </c>
      <c r="I14" s="15"/>
      <c r="J14" s="102">
        <v>1999</v>
      </c>
      <c r="K14" s="82" t="s">
        <v>5</v>
      </c>
      <c r="L14" s="83">
        <v>75.56</v>
      </c>
      <c r="M14" s="102">
        <v>2003</v>
      </c>
      <c r="N14" s="82" t="s">
        <v>91</v>
      </c>
      <c r="O14" s="83">
        <v>71.86</v>
      </c>
      <c r="Q14" s="22">
        <v>2008</v>
      </c>
      <c r="R14" s="15" t="s">
        <v>5</v>
      </c>
      <c r="S14" s="94">
        <v>76.69</v>
      </c>
      <c r="T14" s="15">
        <v>2004</v>
      </c>
      <c r="U14" s="15" t="s">
        <v>132</v>
      </c>
      <c r="V14" s="94">
        <v>73.51</v>
      </c>
      <c r="X14" s="98">
        <v>1999</v>
      </c>
      <c r="Y14" s="15" t="s">
        <v>56</v>
      </c>
      <c r="Z14" s="78">
        <v>226.11</v>
      </c>
      <c r="AA14" s="22">
        <v>2006</v>
      </c>
      <c r="AB14" s="15" t="s">
        <v>80</v>
      </c>
      <c r="AC14" s="94">
        <v>213.17000000000002</v>
      </c>
    </row>
    <row r="15" spans="3:29" ht="15">
      <c r="C15" s="99">
        <v>1995</v>
      </c>
      <c r="D15" s="44" t="s">
        <v>49</v>
      </c>
      <c r="E15" s="90">
        <v>78.5</v>
      </c>
      <c r="F15" s="89">
        <v>2001</v>
      </c>
      <c r="G15" s="44" t="s">
        <v>91</v>
      </c>
      <c r="H15" s="95">
        <v>74.37</v>
      </c>
      <c r="I15" s="15"/>
      <c r="J15" s="103">
        <v>2006</v>
      </c>
      <c r="K15" s="91" t="s">
        <v>5</v>
      </c>
      <c r="L15" s="92">
        <v>75.22</v>
      </c>
      <c r="M15" s="103">
        <v>2005</v>
      </c>
      <c r="N15" s="91" t="s">
        <v>132</v>
      </c>
      <c r="O15" s="92">
        <v>71.57</v>
      </c>
      <c r="P15" s="15"/>
      <c r="Q15" s="89">
        <v>1999</v>
      </c>
      <c r="R15" s="44" t="s">
        <v>31</v>
      </c>
      <c r="S15" s="95">
        <v>76.62</v>
      </c>
      <c r="T15" s="44">
        <v>2005</v>
      </c>
      <c r="U15" s="44" t="s">
        <v>132</v>
      </c>
      <c r="V15" s="95">
        <v>73.36</v>
      </c>
      <c r="W15" s="44"/>
      <c r="X15" s="99">
        <v>1995</v>
      </c>
      <c r="Y15" s="44" t="s">
        <v>31</v>
      </c>
      <c r="Z15" s="90">
        <v>226</v>
      </c>
      <c r="AA15" s="89">
        <v>2004</v>
      </c>
      <c r="AB15" s="44" t="s">
        <v>91</v>
      </c>
      <c r="AC15" s="95">
        <v>212.13</v>
      </c>
    </row>
    <row r="16" spans="3:29" ht="15">
      <c r="C16" s="98">
        <v>1998</v>
      </c>
      <c r="D16" s="15" t="s">
        <v>5</v>
      </c>
      <c r="E16" s="78">
        <v>78.42</v>
      </c>
      <c r="F16" s="22">
        <v>2003</v>
      </c>
      <c r="G16" s="15" t="s">
        <v>80</v>
      </c>
      <c r="H16" s="94">
        <v>74</v>
      </c>
      <c r="I16" s="15"/>
      <c r="J16" s="102">
        <v>2005</v>
      </c>
      <c r="K16" s="82" t="s">
        <v>47</v>
      </c>
      <c r="L16" s="83">
        <v>75.09</v>
      </c>
      <c r="M16" s="102">
        <v>2005</v>
      </c>
      <c r="N16" s="82" t="s">
        <v>91</v>
      </c>
      <c r="O16" s="83">
        <v>71.52</v>
      </c>
      <c r="P16" s="15"/>
      <c r="Q16" s="22">
        <v>2005</v>
      </c>
      <c r="R16" s="15" t="s">
        <v>47</v>
      </c>
      <c r="S16" s="94">
        <v>76.1</v>
      </c>
      <c r="T16" s="15">
        <v>2006</v>
      </c>
      <c r="U16" s="15" t="s">
        <v>132</v>
      </c>
      <c r="V16" s="94">
        <v>73.15</v>
      </c>
      <c r="X16" s="98">
        <v>2005</v>
      </c>
      <c r="Y16" s="15" t="s">
        <v>47</v>
      </c>
      <c r="Z16" s="78">
        <v>225.34</v>
      </c>
      <c r="AA16" s="22">
        <v>2003</v>
      </c>
      <c r="AB16" s="15" t="s">
        <v>80</v>
      </c>
      <c r="AC16" s="94">
        <v>211.95</v>
      </c>
    </row>
    <row r="17" spans="3:29" ht="15">
      <c r="C17" s="98">
        <v>1993</v>
      </c>
      <c r="D17" s="15" t="s">
        <v>5</v>
      </c>
      <c r="E17" s="78">
        <v>78.4</v>
      </c>
      <c r="F17" s="22">
        <v>2004</v>
      </c>
      <c r="G17" s="15" t="s">
        <v>80</v>
      </c>
      <c r="H17" s="94">
        <v>73.59</v>
      </c>
      <c r="I17" s="15"/>
      <c r="J17" s="102">
        <v>1996</v>
      </c>
      <c r="K17" s="82" t="s">
        <v>6</v>
      </c>
      <c r="L17" s="83">
        <v>75</v>
      </c>
      <c r="M17" s="102">
        <v>2005</v>
      </c>
      <c r="N17" s="82" t="s">
        <v>80</v>
      </c>
      <c r="O17" s="83">
        <v>70.2</v>
      </c>
      <c r="P17" s="15"/>
      <c r="Q17" s="22">
        <v>1998</v>
      </c>
      <c r="R17" s="15" t="s">
        <v>56</v>
      </c>
      <c r="S17" s="94">
        <v>76.04</v>
      </c>
      <c r="T17" s="15">
        <v>2010</v>
      </c>
      <c r="U17" s="15" t="s">
        <v>180</v>
      </c>
      <c r="V17" s="94">
        <v>72.721</v>
      </c>
      <c r="X17" s="98">
        <v>2007</v>
      </c>
      <c r="Y17" s="15" t="s">
        <v>5</v>
      </c>
      <c r="Z17" s="78">
        <v>224.94</v>
      </c>
      <c r="AA17" s="22">
        <v>2000</v>
      </c>
      <c r="AB17" s="15" t="s">
        <v>91</v>
      </c>
      <c r="AC17" s="94">
        <v>210.69</v>
      </c>
    </row>
    <row r="18" spans="3:29" ht="15">
      <c r="C18" s="98">
        <v>1993</v>
      </c>
      <c r="D18" s="15" t="s">
        <v>17</v>
      </c>
      <c r="E18" s="78">
        <v>78.1</v>
      </c>
      <c r="F18" s="22">
        <v>2005</v>
      </c>
      <c r="G18" s="15" t="s">
        <v>142</v>
      </c>
      <c r="H18" s="94">
        <v>73.16</v>
      </c>
      <c r="I18" s="15"/>
      <c r="J18" s="102">
        <v>1998</v>
      </c>
      <c r="K18" s="82" t="s">
        <v>56</v>
      </c>
      <c r="L18" s="83">
        <v>74.9</v>
      </c>
      <c r="M18" s="102">
        <v>2003</v>
      </c>
      <c r="N18" s="82" t="s">
        <v>80</v>
      </c>
      <c r="O18" s="83">
        <v>69.65</v>
      </c>
      <c r="P18" s="15"/>
      <c r="Q18" s="22">
        <v>2007</v>
      </c>
      <c r="R18" s="15" t="s">
        <v>5</v>
      </c>
      <c r="S18" s="94">
        <v>75.74</v>
      </c>
      <c r="T18" s="15">
        <v>2005</v>
      </c>
      <c r="U18" s="15" t="s">
        <v>142</v>
      </c>
      <c r="V18" s="94">
        <v>72.71</v>
      </c>
      <c r="X18" s="98">
        <v>2003</v>
      </c>
      <c r="Y18" s="15" t="s">
        <v>5</v>
      </c>
      <c r="Z18" s="78">
        <v>224.89999999999998</v>
      </c>
      <c r="AA18" s="22">
        <v>2005</v>
      </c>
      <c r="AB18" s="15" t="s">
        <v>91</v>
      </c>
      <c r="AC18" s="94">
        <v>210.46999999999997</v>
      </c>
    </row>
    <row r="19" spans="3:29" ht="15">
      <c r="C19" s="98">
        <v>1995</v>
      </c>
      <c r="D19" s="15" t="s">
        <v>47</v>
      </c>
      <c r="E19" s="78">
        <v>77.2</v>
      </c>
      <c r="F19" s="22">
        <v>2004</v>
      </c>
      <c r="G19" s="15" t="s">
        <v>91</v>
      </c>
      <c r="H19" s="94">
        <v>72.76</v>
      </c>
      <c r="I19" s="15"/>
      <c r="J19" s="102">
        <v>2006</v>
      </c>
      <c r="K19" s="82" t="s">
        <v>47</v>
      </c>
      <c r="L19" s="83">
        <v>74.8</v>
      </c>
      <c r="M19" s="102">
        <v>2009</v>
      </c>
      <c r="N19" s="82" t="s">
        <v>194</v>
      </c>
      <c r="O19" s="83">
        <v>69.5760250569476</v>
      </c>
      <c r="P19" s="15"/>
      <c r="Q19" s="22">
        <v>1995</v>
      </c>
      <c r="R19" s="15" t="s">
        <v>47</v>
      </c>
      <c r="S19" s="94">
        <v>75.5</v>
      </c>
      <c r="T19" s="15">
        <v>2006</v>
      </c>
      <c r="U19" s="15" t="s">
        <v>91</v>
      </c>
      <c r="V19" s="94">
        <v>72.69</v>
      </c>
      <c r="X19" s="98">
        <v>1999</v>
      </c>
      <c r="Y19" s="15" t="s">
        <v>5</v>
      </c>
      <c r="Z19" s="78">
        <v>223.31</v>
      </c>
      <c r="AA19" s="22">
        <v>2003</v>
      </c>
      <c r="AB19" s="15" t="s">
        <v>132</v>
      </c>
      <c r="AC19" s="94">
        <v>208.09999999999997</v>
      </c>
    </row>
    <row r="20" spans="3:29" ht="15">
      <c r="C20" s="99">
        <v>1996</v>
      </c>
      <c r="D20" s="44" t="s">
        <v>48</v>
      </c>
      <c r="E20" s="90">
        <v>77.2</v>
      </c>
      <c r="F20" s="89">
        <v>2003</v>
      </c>
      <c r="G20" s="44" t="s">
        <v>91</v>
      </c>
      <c r="H20" s="95">
        <v>72.66</v>
      </c>
      <c r="I20" s="15"/>
      <c r="J20" s="103">
        <v>2007</v>
      </c>
      <c r="K20" s="91" t="s">
        <v>5</v>
      </c>
      <c r="L20" s="92">
        <v>74.73</v>
      </c>
      <c r="M20" s="103">
        <v>2001</v>
      </c>
      <c r="N20" s="91" t="s">
        <v>91</v>
      </c>
      <c r="O20" s="92">
        <v>69.56</v>
      </c>
      <c r="P20" s="15"/>
      <c r="Q20" s="89">
        <v>1997</v>
      </c>
      <c r="R20" s="44" t="s">
        <v>5</v>
      </c>
      <c r="S20" s="95">
        <v>75.4</v>
      </c>
      <c r="T20" s="44">
        <v>2002</v>
      </c>
      <c r="U20" s="44" t="s">
        <v>91</v>
      </c>
      <c r="V20" s="95">
        <v>72.22</v>
      </c>
      <c r="W20" s="44"/>
      <c r="X20" s="99">
        <v>2001</v>
      </c>
      <c r="Y20" s="44" t="s">
        <v>5</v>
      </c>
      <c r="Z20" s="90">
        <v>223.05</v>
      </c>
      <c r="AA20" s="89">
        <v>2008</v>
      </c>
      <c r="AB20" s="44" t="s">
        <v>80</v>
      </c>
      <c r="AC20" s="95">
        <v>205.49</v>
      </c>
    </row>
    <row r="21" spans="3:29" ht="15">
      <c r="C21" s="98">
        <v>1999</v>
      </c>
      <c r="D21" s="15" t="s">
        <v>51</v>
      </c>
      <c r="E21" s="78">
        <v>77.14</v>
      </c>
      <c r="F21" s="22">
        <v>2005</v>
      </c>
      <c r="G21" s="15" t="s">
        <v>132</v>
      </c>
      <c r="H21" s="94">
        <v>72.58</v>
      </c>
      <c r="I21" s="15"/>
      <c r="J21" s="102">
        <v>1996</v>
      </c>
      <c r="K21" s="82" t="s">
        <v>48</v>
      </c>
      <c r="L21" s="83">
        <v>74.4</v>
      </c>
      <c r="M21" s="102">
        <v>2000</v>
      </c>
      <c r="N21" s="82" t="s">
        <v>91</v>
      </c>
      <c r="O21" s="83">
        <v>68.96</v>
      </c>
      <c r="P21" s="15"/>
      <c r="Q21" s="22">
        <v>2001</v>
      </c>
      <c r="R21" s="15" t="s">
        <v>5</v>
      </c>
      <c r="S21" s="94">
        <v>75.3</v>
      </c>
      <c r="T21" s="15">
        <v>2001</v>
      </c>
      <c r="U21" s="15" t="s">
        <v>91</v>
      </c>
      <c r="V21" s="94">
        <v>71.67</v>
      </c>
      <c r="X21" s="98">
        <v>1993</v>
      </c>
      <c r="Y21" s="15" t="s">
        <v>6</v>
      </c>
      <c r="Z21" s="78">
        <v>222.79999999999998</v>
      </c>
      <c r="AA21" s="22">
        <v>2001</v>
      </c>
      <c r="AB21" s="15" t="s">
        <v>80</v>
      </c>
      <c r="AC21" s="94">
        <v>204.95</v>
      </c>
    </row>
    <row r="22" spans="3:29" ht="15">
      <c r="C22" s="98">
        <v>2004</v>
      </c>
      <c r="D22" s="15" t="s">
        <v>47</v>
      </c>
      <c r="E22" s="78">
        <v>77</v>
      </c>
      <c r="F22" s="22">
        <v>2006</v>
      </c>
      <c r="G22" s="15" t="s">
        <v>91</v>
      </c>
      <c r="H22" s="94">
        <v>72.53</v>
      </c>
      <c r="J22" s="102">
        <v>1999</v>
      </c>
      <c r="K22" s="82" t="s">
        <v>56</v>
      </c>
      <c r="L22" s="83">
        <v>74.39</v>
      </c>
      <c r="M22" s="102">
        <v>2008</v>
      </c>
      <c r="N22" s="82" t="s">
        <v>142</v>
      </c>
      <c r="O22" s="83">
        <v>68.9</v>
      </c>
      <c r="Q22" s="22">
        <v>2001</v>
      </c>
      <c r="R22" s="15" t="s">
        <v>47</v>
      </c>
      <c r="S22" s="94">
        <v>75.28</v>
      </c>
      <c r="T22" s="15">
        <v>2006</v>
      </c>
      <c r="U22" s="15" t="s">
        <v>80</v>
      </c>
      <c r="V22" s="94">
        <v>71.67</v>
      </c>
      <c r="X22" s="98">
        <v>1996</v>
      </c>
      <c r="Y22" s="15" t="s">
        <v>6</v>
      </c>
      <c r="Z22" s="78">
        <v>222.5</v>
      </c>
      <c r="AA22" s="22">
        <v>1998</v>
      </c>
      <c r="AB22" s="15" t="s">
        <v>74</v>
      </c>
      <c r="AC22" s="94">
        <v>204.12</v>
      </c>
    </row>
    <row r="23" spans="3:29" ht="15">
      <c r="C23" s="98">
        <v>2003</v>
      </c>
      <c r="D23" s="15" t="s">
        <v>5</v>
      </c>
      <c r="E23" s="78">
        <v>76.91</v>
      </c>
      <c r="F23" s="22">
        <v>1999</v>
      </c>
      <c r="G23" s="15" t="s">
        <v>91</v>
      </c>
      <c r="H23" s="94">
        <v>72.46</v>
      </c>
      <c r="J23" s="102">
        <v>1993</v>
      </c>
      <c r="K23" s="82" t="s">
        <v>6</v>
      </c>
      <c r="L23" s="83">
        <v>74.3</v>
      </c>
      <c r="M23" s="102">
        <v>2003</v>
      </c>
      <c r="N23" s="82" t="s">
        <v>132</v>
      </c>
      <c r="O23" s="83">
        <v>68.87</v>
      </c>
      <c r="Q23" s="22">
        <v>1993</v>
      </c>
      <c r="R23" s="15" t="s">
        <v>6</v>
      </c>
      <c r="S23" s="94">
        <v>75.1</v>
      </c>
      <c r="T23" s="15">
        <v>2008</v>
      </c>
      <c r="U23" s="15" t="s">
        <v>80</v>
      </c>
      <c r="V23" s="94">
        <v>71.55</v>
      </c>
      <c r="X23" s="98">
        <v>2001</v>
      </c>
      <c r="Y23" s="15" t="s">
        <v>47</v>
      </c>
      <c r="Z23" s="78">
        <v>222.19</v>
      </c>
      <c r="AA23" s="22">
        <v>1999</v>
      </c>
      <c r="AB23" s="15" t="s">
        <v>80</v>
      </c>
      <c r="AC23" s="94">
        <v>203.12</v>
      </c>
    </row>
    <row r="24" spans="3:29" ht="15">
      <c r="C24" s="98">
        <v>1995</v>
      </c>
      <c r="D24" s="15" t="s">
        <v>31</v>
      </c>
      <c r="E24" s="78">
        <v>76.7</v>
      </c>
      <c r="F24" s="22">
        <v>2002</v>
      </c>
      <c r="G24" s="15" t="s">
        <v>80</v>
      </c>
      <c r="H24" s="94">
        <v>72.14</v>
      </c>
      <c r="J24" s="102">
        <v>1994</v>
      </c>
      <c r="K24" s="82" t="s">
        <v>13</v>
      </c>
      <c r="L24" s="83">
        <v>74.2</v>
      </c>
      <c r="M24" s="102">
        <v>2004</v>
      </c>
      <c r="N24" s="82" t="s">
        <v>91</v>
      </c>
      <c r="O24" s="83">
        <v>68.31</v>
      </c>
      <c r="Q24" s="22">
        <v>2010</v>
      </c>
      <c r="R24" s="15" t="s">
        <v>179</v>
      </c>
      <c r="S24" s="94">
        <v>75.005</v>
      </c>
      <c r="T24" s="15">
        <v>2007</v>
      </c>
      <c r="U24" s="15" t="s">
        <v>80</v>
      </c>
      <c r="V24" s="94">
        <v>71.46</v>
      </c>
      <c r="X24" s="98">
        <v>2003</v>
      </c>
      <c r="Y24" s="15" t="s">
        <v>47</v>
      </c>
      <c r="Z24" s="78">
        <v>222.04000000000002</v>
      </c>
      <c r="AA24" s="22">
        <v>2002</v>
      </c>
      <c r="AB24" s="15" t="s">
        <v>80</v>
      </c>
      <c r="AC24" s="94">
        <v>202.64</v>
      </c>
    </row>
    <row r="25" spans="3:29" ht="15.75" thickBot="1">
      <c r="C25" s="100">
        <v>1995</v>
      </c>
      <c r="D25" s="18" t="s">
        <v>6</v>
      </c>
      <c r="E25" s="79">
        <v>76.7</v>
      </c>
      <c r="F25" s="24">
        <v>2008</v>
      </c>
      <c r="G25" s="18" t="s">
        <v>80</v>
      </c>
      <c r="H25" s="96">
        <v>72.12</v>
      </c>
      <c r="J25" s="104">
        <v>1993</v>
      </c>
      <c r="K25" s="84" t="s">
        <v>13</v>
      </c>
      <c r="L25" s="85">
        <v>74.1</v>
      </c>
      <c r="M25" s="104">
        <v>1994</v>
      </c>
      <c r="N25" s="84" t="s">
        <v>20</v>
      </c>
      <c r="O25" s="86">
        <v>68</v>
      </c>
      <c r="Q25" s="24">
        <v>2009</v>
      </c>
      <c r="R25" s="18" t="s">
        <v>186</v>
      </c>
      <c r="S25" s="96">
        <v>74.98695887445889</v>
      </c>
      <c r="T25" s="18">
        <v>2008</v>
      </c>
      <c r="U25" s="18" t="s">
        <v>173</v>
      </c>
      <c r="V25" s="96">
        <v>71.24</v>
      </c>
      <c r="X25" s="100">
        <v>2004</v>
      </c>
      <c r="Y25" s="18" t="s">
        <v>47</v>
      </c>
      <c r="Z25" s="79">
        <v>221.95</v>
      </c>
      <c r="AA25" s="24">
        <v>2003</v>
      </c>
      <c r="AB25" s="18" t="s">
        <v>127</v>
      </c>
      <c r="AC25" s="96">
        <v>202.41</v>
      </c>
    </row>
    <row r="26" spans="12:19" ht="15">
      <c r="L26" s="2"/>
      <c r="S26" s="2"/>
    </row>
    <row r="27" spans="10:29" ht="15" customHeight="1">
      <c r="J27" s="114" t="str">
        <f>+ByYear!K24</f>
        <v>NB: No 10 mile event was run in 1997 &amp; 2002.  A 10k race was substituted to give three events for Bill Page Award purposes</v>
      </c>
      <c r="K27" s="115"/>
      <c r="L27" s="115"/>
      <c r="M27" s="115"/>
      <c r="N27" s="115"/>
      <c r="O27" s="116"/>
      <c r="S27" s="2"/>
      <c r="X27" s="129" t="s">
        <v>276</v>
      </c>
      <c r="Y27" s="130"/>
      <c r="Z27" s="130"/>
      <c r="AA27" s="130"/>
      <c r="AB27" s="130"/>
      <c r="AC27" s="131"/>
    </row>
    <row r="28" spans="10:29" ht="15">
      <c r="J28" s="120"/>
      <c r="K28" s="121"/>
      <c r="L28" s="121"/>
      <c r="M28" s="121"/>
      <c r="N28" s="121"/>
      <c r="O28" s="122"/>
      <c r="S28" s="2"/>
      <c r="X28" s="132"/>
      <c r="Y28" s="133"/>
      <c r="Z28" s="133"/>
      <c r="AA28" s="133"/>
      <c r="AB28" s="133"/>
      <c r="AC28" s="134"/>
    </row>
    <row r="29" spans="24:29" ht="15">
      <c r="X29" s="132"/>
      <c r="Y29" s="133"/>
      <c r="Z29" s="133"/>
      <c r="AA29" s="133"/>
      <c r="AB29" s="133"/>
      <c r="AC29" s="134"/>
    </row>
    <row r="30" spans="24:29" ht="15">
      <c r="X30" s="132"/>
      <c r="Y30" s="133"/>
      <c r="Z30" s="133"/>
      <c r="AA30" s="133"/>
      <c r="AB30" s="133"/>
      <c r="AC30" s="134"/>
    </row>
    <row r="31" spans="24:29" ht="15">
      <c r="X31" s="132"/>
      <c r="Y31" s="133"/>
      <c r="Z31" s="133"/>
      <c r="AA31" s="133"/>
      <c r="AB31" s="133"/>
      <c r="AC31" s="134"/>
    </row>
    <row r="32" spans="24:29" ht="15">
      <c r="X32" s="132"/>
      <c r="Y32" s="133"/>
      <c r="Z32" s="133"/>
      <c r="AA32" s="133"/>
      <c r="AB32" s="133"/>
      <c r="AC32" s="134"/>
    </row>
    <row r="33" spans="24:29" ht="15">
      <c r="X33" s="135"/>
      <c r="Y33" s="136"/>
      <c r="Z33" s="136"/>
      <c r="AA33" s="136"/>
      <c r="AB33" s="136"/>
      <c r="AC33" s="137"/>
    </row>
  </sheetData>
  <sheetProtection/>
  <mergeCells count="6">
    <mergeCell ref="J27:O28"/>
    <mergeCell ref="C4:H4"/>
    <mergeCell ref="J4:O4"/>
    <mergeCell ref="Q4:V4"/>
    <mergeCell ref="X4:AC4"/>
    <mergeCell ref="X27:AC3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zoomScalePageLayoutView="0" workbookViewId="0" topLeftCell="A1">
      <selection activeCell="A1" sqref="A1"/>
    </sheetView>
  </sheetViews>
  <sheetFormatPr defaultColWidth="9.140625" defaultRowHeight="15"/>
  <cols>
    <col min="4" max="5" width="9.140625" style="2" customWidth="1"/>
    <col min="6" max="6" width="11.57421875" style="2" customWidth="1"/>
    <col min="7" max="7" width="13.00390625" style="2" customWidth="1"/>
  </cols>
  <sheetData>
    <row r="1" ht="15">
      <c r="A1" s="60" t="str">
        <f ca="1">RIGHT(CELL("FILENAME",A4),LEN(CELL("FILENAME",A4))-SEARCH("]",CELL("FILENAME",A4),1))</f>
        <v>Races</v>
      </c>
    </row>
    <row r="2" ht="15">
      <c r="A2" s="60"/>
    </row>
    <row r="3" ht="15.75" thickBot="1">
      <c r="A3" s="60"/>
    </row>
    <row r="4" spans="4:7" ht="15.75" thickBot="1">
      <c r="D4" s="111" t="s">
        <v>249</v>
      </c>
      <c r="E4" s="112"/>
      <c r="F4" s="112"/>
      <c r="G4" s="113"/>
    </row>
    <row r="5" spans="5:7" ht="15">
      <c r="E5" s="1" t="s">
        <v>2</v>
      </c>
      <c r="F5" s="1" t="s">
        <v>3</v>
      </c>
      <c r="G5" s="1" t="s">
        <v>178</v>
      </c>
    </row>
    <row r="6" spans="4:7" ht="15">
      <c r="D6" s="66">
        <v>1993</v>
      </c>
      <c r="E6" s="32" t="str">
        <f ca="1">+INDIRECT("'"&amp;$D6&amp;"'!"&amp;CleverBits!E$7)</f>
        <v>Brighton</v>
      </c>
      <c r="F6" s="32" t="str">
        <f ca="1">+INDIRECT("'"&amp;$D6&amp;"'!"&amp;CleverBits!F$7)</f>
        <v>Worthing</v>
      </c>
      <c r="G6" s="32" t="str">
        <f ca="1">+INDIRECT("'"&amp;$D6&amp;"'!"&amp;CleverBits!G$7)</f>
        <v>Brighton</v>
      </c>
    </row>
    <row r="7" spans="4:7" ht="15">
      <c r="D7" s="66">
        <f>+D6+1</f>
        <v>1994</v>
      </c>
      <c r="E7" s="32" t="str">
        <f ca="1">+INDIRECT("'"&amp;$D7&amp;"'!"&amp;CleverBits!E$7)</f>
        <v>?</v>
      </c>
      <c r="F7" s="32" t="str">
        <f ca="1">+INDIRECT("'"&amp;$D7&amp;"'!"&amp;CleverBits!F$7)</f>
        <v>?</v>
      </c>
      <c r="G7" s="32" t="str">
        <f ca="1">+INDIRECT("'"&amp;$D7&amp;"'!"&amp;CleverBits!G$7)</f>
        <v>?</v>
      </c>
    </row>
    <row r="8" spans="4:7" ht="15">
      <c r="D8" s="66">
        <f aca="true" t="shared" si="0" ref="D8:D21">+D7+1</f>
        <v>1995</v>
      </c>
      <c r="E8" s="32" t="str">
        <f ca="1">+INDIRECT("'"&amp;$D8&amp;"'!"&amp;CleverBits!E$7)</f>
        <v>Brighton</v>
      </c>
      <c r="F8" s="32" t="str">
        <f ca="1">+INDIRECT("'"&amp;$D8&amp;"'!"&amp;CleverBits!F$7)</f>
        <v>Worthing</v>
      </c>
      <c r="G8" s="32" t="str">
        <f ca="1">+INDIRECT("'"&amp;$D8&amp;"'!"&amp;CleverBits!G$7)</f>
        <v>Worthing</v>
      </c>
    </row>
    <row r="9" spans="4:7" ht="15">
      <c r="D9" s="66">
        <f t="shared" si="0"/>
        <v>1996</v>
      </c>
      <c r="E9" s="32" t="str">
        <f ca="1">+INDIRECT("'"&amp;$D9&amp;"'!"&amp;CleverBits!E$7)</f>
        <v>Brighton</v>
      </c>
      <c r="F9" s="32" t="str">
        <f ca="1">+INDIRECT("'"&amp;$D9&amp;"'!"&amp;CleverBits!F$7)</f>
        <v>Great SR</v>
      </c>
      <c r="G9" s="32" t="str">
        <f ca="1">+INDIRECT("'"&amp;$D9&amp;"'!"&amp;CleverBits!G$7)</f>
        <v>Barns Green</v>
      </c>
    </row>
    <row r="10" spans="4:7" ht="15">
      <c r="D10" s="66">
        <f t="shared" si="0"/>
        <v>1997</v>
      </c>
      <c r="E10" s="32" t="str">
        <f ca="1">+INDIRECT("'"&amp;$D10&amp;"'!"&amp;CleverBits!E$7)</f>
        <v>Brighton</v>
      </c>
      <c r="F10" s="61"/>
      <c r="G10" s="32" t="str">
        <f ca="1">+INDIRECT("'"&amp;$D10&amp;"'!"&amp;CleverBits!G$7)</f>
        <v>Barns Green</v>
      </c>
    </row>
    <row r="11" spans="4:7" ht="15">
      <c r="D11" s="66">
        <f t="shared" si="0"/>
        <v>1998</v>
      </c>
      <c r="E11" s="32" t="str">
        <f ca="1">+INDIRECT("'"&amp;$D11&amp;"'!"&amp;CleverBits!E$7)</f>
        <v>Brighton</v>
      </c>
      <c r="F11" s="32" t="str">
        <f ca="1">+INDIRECT("'"&amp;$D11&amp;"'!"&amp;CleverBits!F$7)</f>
        <v>Hailsham</v>
      </c>
      <c r="G11" s="32" t="str">
        <f ca="1">+INDIRECT("'"&amp;$D11&amp;"'!"&amp;CleverBits!G$7)</f>
        <v>Barns Green</v>
      </c>
    </row>
    <row r="12" spans="4:7" ht="15">
      <c r="D12" s="66">
        <f t="shared" si="0"/>
        <v>1999</v>
      </c>
      <c r="E12" s="32" t="str">
        <f ca="1">+INDIRECT("'"&amp;$D12&amp;"'!"&amp;CleverBits!E$7)</f>
        <v>Brighton</v>
      </c>
      <c r="F12" s="32" t="str">
        <f ca="1">+INDIRECT("'"&amp;$D12&amp;"'!"&amp;CleverBits!F$7)</f>
        <v>Hailsham</v>
      </c>
      <c r="G12" s="32" t="str">
        <f ca="1">+INDIRECT("'"&amp;$D12&amp;"'!"&amp;CleverBits!G$7)</f>
        <v>Barns Green</v>
      </c>
    </row>
    <row r="13" spans="4:7" ht="15">
      <c r="D13" s="66">
        <f t="shared" si="0"/>
        <v>2000</v>
      </c>
      <c r="E13" s="32" t="str">
        <f ca="1">+INDIRECT("'"&amp;$D13&amp;"'!"&amp;CleverBits!E$7)</f>
        <v>Brighton</v>
      </c>
      <c r="F13" s="32" t="str">
        <f ca="1">+INDIRECT("'"&amp;$D13&amp;"'!"&amp;CleverBits!F$7)</f>
        <v>Hailsham</v>
      </c>
      <c r="G13" s="32" t="str">
        <f ca="1">+INDIRECT("'"&amp;$D13&amp;"'!"&amp;CleverBits!G$7)</f>
        <v>Barns Green</v>
      </c>
    </row>
    <row r="14" spans="4:7" ht="15">
      <c r="D14" s="66">
        <f t="shared" si="0"/>
        <v>2001</v>
      </c>
      <c r="E14" s="32" t="str">
        <f ca="1">+INDIRECT("'"&amp;$D14&amp;"'!"&amp;CleverBits!E$7)</f>
        <v>Brighton</v>
      </c>
      <c r="F14" s="32" t="str">
        <f ca="1">+INDIRECT("'"&amp;$D14&amp;"'!"&amp;CleverBits!F$7)</f>
        <v>Hailsham</v>
      </c>
      <c r="G14" s="32" t="str">
        <f ca="1">+INDIRECT("'"&amp;$D14&amp;"'!"&amp;CleverBits!G$7)</f>
        <v>Brighton</v>
      </c>
    </row>
    <row r="15" spans="4:7" ht="15">
      <c r="D15" s="66">
        <f t="shared" si="0"/>
        <v>2002</v>
      </c>
      <c r="E15" s="32" t="str">
        <f ca="1">+INDIRECT("'"&amp;$D15&amp;"'!"&amp;CleverBits!E$7)</f>
        <v>Brighton</v>
      </c>
      <c r="F15" s="61"/>
      <c r="G15" s="32" t="str">
        <f ca="1">+INDIRECT("'"&amp;$D15&amp;"'!"&amp;CleverBits!G$7)</f>
        <v>Barns Green</v>
      </c>
    </row>
    <row r="16" spans="4:7" ht="15">
      <c r="D16" s="66">
        <f t="shared" si="0"/>
        <v>2003</v>
      </c>
      <c r="E16" s="32" t="str">
        <f ca="1">+INDIRECT("'"&amp;$D16&amp;"'!"&amp;CleverBits!E$7)</f>
        <v>Brighton</v>
      </c>
      <c r="F16" s="32" t="str">
        <f ca="1">+INDIRECT("'"&amp;$D16&amp;"'!"&amp;CleverBits!F$7)</f>
        <v>Hailsham</v>
      </c>
      <c r="G16" s="32" t="str">
        <f ca="1">+INDIRECT("'"&amp;$D16&amp;"'!"&amp;CleverBits!G$7)</f>
        <v>Barns Green</v>
      </c>
    </row>
    <row r="17" spans="4:7" ht="15">
      <c r="D17" s="66">
        <f t="shared" si="0"/>
        <v>2004</v>
      </c>
      <c r="E17" s="32" t="str">
        <f ca="1">+INDIRECT("'"&amp;$D17&amp;"'!"&amp;CleverBits!E$7)</f>
        <v>Brighton</v>
      </c>
      <c r="F17" s="32" t="str">
        <f ca="1">+INDIRECT("'"&amp;$D17&amp;"'!"&amp;CleverBits!F$7)</f>
        <v>Hailsham</v>
      </c>
      <c r="G17" s="32" t="str">
        <f ca="1">+INDIRECT("'"&amp;$D17&amp;"'!"&amp;CleverBits!G$7)</f>
        <v>Barns Green</v>
      </c>
    </row>
    <row r="18" spans="4:7" ht="15">
      <c r="D18" s="66">
        <f t="shared" si="0"/>
        <v>2005</v>
      </c>
      <c r="E18" s="32" t="str">
        <f ca="1">+INDIRECT("'"&amp;$D18&amp;"'!"&amp;CleverBits!E$7)</f>
        <v>Newick</v>
      </c>
      <c r="F18" s="32" t="str">
        <f ca="1">+INDIRECT("'"&amp;$D18&amp;"'!"&amp;CleverBits!F$7)</f>
        <v>Hailsham</v>
      </c>
      <c r="G18" s="32" t="str">
        <f ca="1">+INDIRECT("'"&amp;$D18&amp;"'!"&amp;CleverBits!G$7)</f>
        <v>Barns Green</v>
      </c>
    </row>
    <row r="19" spans="4:7" ht="15">
      <c r="D19" s="66">
        <f t="shared" si="0"/>
        <v>2006</v>
      </c>
      <c r="E19" s="32" t="str">
        <f ca="1">+INDIRECT("'"&amp;$D19&amp;"'!"&amp;CleverBits!E$7)</f>
        <v>Newick</v>
      </c>
      <c r="F19" s="32" t="str">
        <f ca="1">+INDIRECT("'"&amp;$D19&amp;"'!"&amp;CleverBits!F$7)</f>
        <v>Hailsham</v>
      </c>
      <c r="G19" s="32" t="str">
        <f ca="1">+INDIRECT("'"&amp;$D19&amp;"'!"&amp;CleverBits!G$7)</f>
        <v>Barns Green</v>
      </c>
    </row>
    <row r="20" spans="4:7" ht="15">
      <c r="D20" s="66">
        <f t="shared" si="0"/>
        <v>2007</v>
      </c>
      <c r="E20" s="32" t="str">
        <f ca="1">+INDIRECT("'"&amp;$D20&amp;"'!"&amp;CleverBits!E$7)</f>
        <v>Newick</v>
      </c>
      <c r="F20" s="32" t="str">
        <f ca="1">+INDIRECT("'"&amp;$D20&amp;"'!"&amp;CleverBits!F$7)</f>
        <v>Hailsham</v>
      </c>
      <c r="G20" s="32" t="str">
        <f ca="1">+INDIRECT("'"&amp;$D20&amp;"'!"&amp;CleverBits!G$7)</f>
        <v>Barns Green</v>
      </c>
    </row>
    <row r="21" spans="4:7" ht="15">
      <c r="D21" s="66">
        <f t="shared" si="0"/>
        <v>2008</v>
      </c>
      <c r="E21" s="32" t="str">
        <f ca="1">+INDIRECT("'"&amp;$D21&amp;"'!"&amp;CleverBits!E$7)</f>
        <v>Newick</v>
      </c>
      <c r="F21" s="32" t="str">
        <f ca="1">+INDIRECT("'"&amp;$D21&amp;"'!"&amp;CleverBits!F$7)</f>
        <v>Lewes</v>
      </c>
      <c r="G21" s="32" t="str">
        <f ca="1">+INDIRECT("'"&amp;$D21&amp;"'!"&amp;CleverBits!G$7)</f>
        <v>Barns Green</v>
      </c>
    </row>
    <row r="23" spans="4:8" ht="15" customHeight="1">
      <c r="D23" s="138" t="str">
        <f>+ByYear!K24</f>
        <v>NB: No 10 mile event was run in 1997 &amp; 2002.  A 10k race was substituted to give three events for Bill Page Award purposes</v>
      </c>
      <c r="E23" s="139"/>
      <c r="F23" s="139"/>
      <c r="G23" s="140"/>
      <c r="H23" s="63"/>
    </row>
    <row r="24" spans="4:8" ht="15">
      <c r="D24" s="141"/>
      <c r="E24" s="142"/>
      <c r="F24" s="142"/>
      <c r="G24" s="143"/>
      <c r="H24" s="63"/>
    </row>
    <row r="25" spans="4:8" ht="15">
      <c r="D25" s="144"/>
      <c r="E25" s="145"/>
      <c r="F25" s="145"/>
      <c r="G25" s="146"/>
      <c r="H25" s="63"/>
    </row>
    <row r="26" spans="4:7" ht="15">
      <c r="D26" s="63"/>
      <c r="E26" s="63"/>
      <c r="F26" s="63"/>
      <c r="G26" s="63"/>
    </row>
  </sheetData>
  <sheetProtection/>
  <mergeCells count="2">
    <mergeCell ref="D4:G4"/>
    <mergeCell ref="D23:G2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00390625" style="0" customWidth="1"/>
    <col min="2" max="2" width="15.57421875" style="0" customWidth="1"/>
    <col min="3" max="3" width="6.28125" style="2" customWidth="1"/>
    <col min="6" max="6" width="11.57421875" style="0" customWidth="1"/>
    <col min="9" max="9" width="9.28125" style="0" customWidth="1"/>
    <col min="10" max="10" width="5.140625" style="0" customWidth="1"/>
    <col min="11" max="11" width="19.140625" style="0" customWidth="1"/>
    <col min="12" max="12" width="7.8515625" style="13" customWidth="1"/>
    <col min="13" max="13" width="17.57421875" style="0" customWidth="1"/>
    <col min="14" max="14" width="6.140625" style="0" customWidth="1"/>
  </cols>
  <sheetData>
    <row r="1" spans="1:12" ht="15.75">
      <c r="A1" s="109" t="str">
        <f ca="1">"Haywards Heath Harriers Road Race Championships "&amp;RIGHT(CELL("FILENAME",A2),LEN(CELL("FILENAME",A2))-SEARCH("]",CELL("FILENAME",A2),1))</f>
        <v>Haywards Heath Harriers Road Race Championships 2007</v>
      </c>
      <c r="B1" s="109"/>
      <c r="C1" s="109"/>
      <c r="D1" s="109"/>
      <c r="E1" s="109"/>
      <c r="F1" s="109"/>
      <c r="G1" s="109"/>
      <c r="H1" s="109"/>
      <c r="L1" s="26"/>
    </row>
    <row r="2" spans="4:12" ht="15">
      <c r="D2" s="1" t="s">
        <v>130</v>
      </c>
      <c r="E2" s="1" t="s">
        <v>85</v>
      </c>
      <c r="F2" s="1" t="s">
        <v>53</v>
      </c>
      <c r="L2" s="26"/>
    </row>
    <row r="3" spans="2:12" ht="15">
      <c r="B3" s="8" t="s">
        <v>0</v>
      </c>
      <c r="C3" s="1" t="s">
        <v>1</v>
      </c>
      <c r="D3" s="7" t="s">
        <v>2</v>
      </c>
      <c r="E3" s="11" t="s">
        <v>3</v>
      </c>
      <c r="F3" s="7" t="s">
        <v>178</v>
      </c>
      <c r="G3" s="7" t="s">
        <v>4</v>
      </c>
      <c r="K3" s="50"/>
      <c r="L3" s="51"/>
    </row>
    <row r="4" spans="2:12" ht="15.75" thickBot="1">
      <c r="B4" s="4" t="s">
        <v>163</v>
      </c>
      <c r="C4" s="5" t="s">
        <v>27</v>
      </c>
      <c r="D4" s="12">
        <v>81.27</v>
      </c>
      <c r="E4" s="12">
        <v>81.9</v>
      </c>
      <c r="F4" s="12">
        <v>80.13</v>
      </c>
      <c r="G4" s="13">
        <f>+SUM(D4:F4)</f>
        <v>243.3</v>
      </c>
      <c r="K4" s="50"/>
      <c r="L4" s="51"/>
    </row>
    <row r="5" spans="2:14" ht="15">
      <c r="B5" s="4" t="s">
        <v>5</v>
      </c>
      <c r="C5" s="5" t="s">
        <v>26</v>
      </c>
      <c r="D5" s="12">
        <v>74.47</v>
      </c>
      <c r="E5" s="12">
        <v>74.73</v>
      </c>
      <c r="F5" s="12">
        <v>75.74</v>
      </c>
      <c r="G5" s="13">
        <f aca="true" t="shared" si="0" ref="G5:G50">+SUM(D5:F5)</f>
        <v>224.94</v>
      </c>
      <c r="J5" s="19"/>
      <c r="K5" s="20"/>
      <c r="L5" s="27"/>
      <c r="M5" s="20"/>
      <c r="N5" s="21"/>
    </row>
    <row r="6" spans="2:18" ht="15.75">
      <c r="B6" s="4" t="s">
        <v>143</v>
      </c>
      <c r="C6" s="5" t="s">
        <v>26</v>
      </c>
      <c r="D6" s="12">
        <v>72.57</v>
      </c>
      <c r="E6" s="12">
        <v>73.3</v>
      </c>
      <c r="F6" s="12">
        <v>71.48</v>
      </c>
      <c r="G6" s="13">
        <f t="shared" si="0"/>
        <v>217.35000000000002</v>
      </c>
      <c r="J6" s="22"/>
      <c r="K6" s="110" t="str">
        <f ca="1">+"Road Race Awards - "&amp;RIGHT(CELL("FILENAME",A2),LEN(CELL("FILENAME",A2))-SEARCH("]",CELL("FILENAME",A2),1))</f>
        <v>Road Race Awards - 2007</v>
      </c>
      <c r="L6" s="110"/>
      <c r="M6" s="110"/>
      <c r="N6" s="53"/>
      <c r="O6" s="33"/>
      <c r="P6" s="33"/>
      <c r="Q6" s="33"/>
      <c r="R6" s="33"/>
    </row>
    <row r="7" spans="2:14" ht="15">
      <c r="B7" s="4" t="s">
        <v>108</v>
      </c>
      <c r="C7" s="5" t="s">
        <v>26</v>
      </c>
      <c r="D7" s="12">
        <v>67.8</v>
      </c>
      <c r="E7" s="12">
        <v>69.5</v>
      </c>
      <c r="F7" s="12">
        <v>71.32</v>
      </c>
      <c r="G7" s="13">
        <f t="shared" si="0"/>
        <v>208.62</v>
      </c>
      <c r="J7" s="22"/>
      <c r="K7" s="17" t="s">
        <v>219</v>
      </c>
      <c r="L7" s="28">
        <f>DMAX(B$3:G$50,"10k",CleverBits!E$9:E$10)</f>
        <v>74.47</v>
      </c>
      <c r="M7" s="17" t="str">
        <f>+INDEX(B$4:B$50,MATCH(L7,D$4:D$50,0),1)</f>
        <v>Lyall, G</v>
      </c>
      <c r="N7" s="23"/>
    </row>
    <row r="8" spans="2:14" ht="15">
      <c r="B8" s="4" t="s">
        <v>132</v>
      </c>
      <c r="C8" s="5" t="s">
        <v>27</v>
      </c>
      <c r="D8" s="12">
        <v>67.33</v>
      </c>
      <c r="E8" s="12">
        <v>66.39</v>
      </c>
      <c r="F8" s="12">
        <v>67.12</v>
      </c>
      <c r="G8" s="13">
        <f t="shared" si="0"/>
        <v>200.84</v>
      </c>
      <c r="J8" s="22"/>
      <c r="K8" s="17" t="s">
        <v>220</v>
      </c>
      <c r="L8" s="28">
        <f>DMAX(B$3:G$50,"10k",CleverBits!F$9:F$10)</f>
        <v>81.27</v>
      </c>
      <c r="M8" s="17" t="str">
        <f>+INDEX(B$4:B$50,MATCH(L8,D$4:D$50,0),1)</f>
        <v>Sinnett, A</v>
      </c>
      <c r="N8" s="23"/>
    </row>
    <row r="9" spans="2:14" ht="15">
      <c r="B9" s="4" t="s">
        <v>135</v>
      </c>
      <c r="C9" s="5" t="s">
        <v>26</v>
      </c>
      <c r="D9" s="12">
        <v>61</v>
      </c>
      <c r="E9" s="12">
        <v>63.11</v>
      </c>
      <c r="F9" s="12">
        <v>57.56</v>
      </c>
      <c r="G9" s="13">
        <f t="shared" si="0"/>
        <v>181.67000000000002</v>
      </c>
      <c r="J9" s="22"/>
      <c r="K9" s="17"/>
      <c r="L9" s="28"/>
      <c r="M9" s="17"/>
      <c r="N9" s="23"/>
    </row>
    <row r="10" spans="2:14" ht="15">
      <c r="B10" s="4" t="s">
        <v>37</v>
      </c>
      <c r="C10" s="5" t="s">
        <v>26</v>
      </c>
      <c r="D10" s="12">
        <v>58.52</v>
      </c>
      <c r="E10" s="12">
        <v>54.19</v>
      </c>
      <c r="F10" s="12">
        <v>58.54</v>
      </c>
      <c r="G10" s="13">
        <f t="shared" si="0"/>
        <v>171.25</v>
      </c>
      <c r="J10" s="22"/>
      <c r="K10" s="17" t="s">
        <v>229</v>
      </c>
      <c r="L10" s="28">
        <f>DMAX(B$3:G$50,"10m",CleverBits!E$9:E$10)</f>
        <v>74.73</v>
      </c>
      <c r="M10" s="17" t="str">
        <f>+INDEX(B$4:B$50,MATCH(L10,E$4:E$50,0),1)</f>
        <v>Lyall, G</v>
      </c>
      <c r="N10" s="23"/>
    </row>
    <row r="11" spans="2:14" ht="15">
      <c r="B11" s="4" t="s">
        <v>91</v>
      </c>
      <c r="C11" s="5" t="s">
        <v>27</v>
      </c>
      <c r="D11" s="12">
        <v>71.22</v>
      </c>
      <c r="E11" s="12">
        <v>73.65</v>
      </c>
      <c r="F11" s="12"/>
      <c r="G11" s="13">
        <f t="shared" si="0"/>
        <v>144.87</v>
      </c>
      <c r="J11" s="22"/>
      <c r="K11" s="17" t="s">
        <v>230</v>
      </c>
      <c r="L11" s="28">
        <f>DMAX(B$3:G$50,"10m",CleverBits!F$9:F$10)</f>
        <v>81.9</v>
      </c>
      <c r="M11" s="17" t="str">
        <f>+INDEX(B$4:B$50,MATCH(L11,E$4:E$50,0),1)</f>
        <v>Sinnett, A</v>
      </c>
      <c r="N11" s="23"/>
    </row>
    <row r="12" spans="2:14" ht="15">
      <c r="B12" s="4" t="s">
        <v>80</v>
      </c>
      <c r="C12" s="5" t="s">
        <v>27</v>
      </c>
      <c r="D12" s="12">
        <v>68.96</v>
      </c>
      <c r="E12" s="12"/>
      <c r="F12" s="12">
        <v>71.46</v>
      </c>
      <c r="G12" s="13">
        <f t="shared" si="0"/>
        <v>140.42</v>
      </c>
      <c r="J12" s="22"/>
      <c r="K12" s="17"/>
      <c r="L12" s="28"/>
      <c r="M12" s="17"/>
      <c r="N12" s="23"/>
    </row>
    <row r="13" spans="2:14" ht="15">
      <c r="B13" s="4" t="s">
        <v>106</v>
      </c>
      <c r="C13" s="5" t="s">
        <v>26</v>
      </c>
      <c r="D13" s="12">
        <v>66.87</v>
      </c>
      <c r="E13" s="12">
        <v>68.09</v>
      </c>
      <c r="F13" s="12"/>
      <c r="G13" s="13">
        <f t="shared" si="0"/>
        <v>134.96</v>
      </c>
      <c r="J13" s="22"/>
      <c r="K13" s="17" t="s">
        <v>247</v>
      </c>
      <c r="L13" s="28">
        <f>DMAX(B$3:G$50,"half m",CleverBits!E$9:E$10)</f>
        <v>75.74</v>
      </c>
      <c r="M13" s="17" t="str">
        <f>+INDEX(B$4:B$50,MATCH(L13,F$4:F$50,0),1)</f>
        <v>Lyall, G</v>
      </c>
      <c r="N13" s="23"/>
    </row>
    <row r="14" spans="2:14" ht="15">
      <c r="B14" s="4" t="s">
        <v>152</v>
      </c>
      <c r="C14" s="5" t="s">
        <v>26</v>
      </c>
      <c r="D14" s="12">
        <v>66.7</v>
      </c>
      <c r="E14" s="12">
        <v>66.05</v>
      </c>
      <c r="F14" s="12"/>
      <c r="G14" s="13">
        <f t="shared" si="0"/>
        <v>132.75</v>
      </c>
      <c r="J14" s="22"/>
      <c r="K14" s="17" t="s">
        <v>248</v>
      </c>
      <c r="L14" s="28">
        <f>DMAX(B$3:G$50,"half m",CleverBits!F$9:F$10)</f>
        <v>80.13</v>
      </c>
      <c r="M14" s="17" t="str">
        <f>+INDEX(B$4:B$50,MATCH(L14,F$4:F$50,0),1)</f>
        <v>Sinnett, A</v>
      </c>
      <c r="N14" s="23"/>
    </row>
    <row r="15" spans="2:14" ht="15">
      <c r="B15" s="4" t="s">
        <v>175</v>
      </c>
      <c r="C15" s="5" t="s">
        <v>26</v>
      </c>
      <c r="D15" s="12">
        <v>69.66</v>
      </c>
      <c r="E15" s="12"/>
      <c r="F15" s="12">
        <v>62.99</v>
      </c>
      <c r="G15" s="13">
        <f t="shared" si="0"/>
        <v>132.65</v>
      </c>
      <c r="J15" s="22"/>
      <c r="K15" s="17"/>
      <c r="L15" s="28"/>
      <c r="M15" s="17"/>
      <c r="N15" s="23"/>
    </row>
    <row r="16" spans="2:14" ht="15">
      <c r="B16" s="4" t="s">
        <v>73</v>
      </c>
      <c r="C16" s="5" t="s">
        <v>26</v>
      </c>
      <c r="D16" s="12">
        <v>62.46</v>
      </c>
      <c r="E16" s="12">
        <v>64.16</v>
      </c>
      <c r="F16" s="12"/>
      <c r="G16" s="13">
        <f t="shared" si="0"/>
        <v>126.62</v>
      </c>
      <c r="J16" s="22"/>
      <c r="K16" s="17" t="s">
        <v>231</v>
      </c>
      <c r="L16" s="28">
        <f>DMAX(B$3:G$50,"Total",CleverBits!E$9:E$10)</f>
        <v>224.94</v>
      </c>
      <c r="M16" s="17" t="str">
        <f>+INDEX(B$4:B$50,MATCH(L16,G$4:G$50,0),1)</f>
        <v>Lyall, G</v>
      </c>
      <c r="N16" s="23"/>
    </row>
    <row r="17" spans="2:14" ht="15">
      <c r="B17" s="4" t="s">
        <v>36</v>
      </c>
      <c r="C17" s="5" t="s">
        <v>26</v>
      </c>
      <c r="D17" s="12">
        <v>60.9</v>
      </c>
      <c r="E17" s="12">
        <v>60.29</v>
      </c>
      <c r="F17" s="12"/>
      <c r="G17" s="13">
        <f t="shared" si="0"/>
        <v>121.19</v>
      </c>
      <c r="J17" s="22"/>
      <c r="K17" s="17" t="s">
        <v>232</v>
      </c>
      <c r="L17" s="28">
        <f>DMAX(B$3:G$50,"Total",CleverBits!F$9:F$10)</f>
        <v>243.3</v>
      </c>
      <c r="M17" s="17" t="str">
        <f>+INDEX(B$4:B$50,MATCH(L17,G$4:G$50,0),1)</f>
        <v>Sinnett, A</v>
      </c>
      <c r="N17" s="23"/>
    </row>
    <row r="18" spans="2:14" ht="15.75" thickBot="1">
      <c r="B18" s="4" t="s">
        <v>166</v>
      </c>
      <c r="C18" s="5" t="s">
        <v>26</v>
      </c>
      <c r="D18" s="12">
        <v>55.62</v>
      </c>
      <c r="E18" s="12"/>
      <c r="F18" s="12">
        <v>57.35</v>
      </c>
      <c r="G18" s="13">
        <f t="shared" si="0"/>
        <v>112.97</v>
      </c>
      <c r="J18" s="24"/>
      <c r="K18" s="18"/>
      <c r="L18" s="29"/>
      <c r="M18" s="18"/>
      <c r="N18" s="25"/>
    </row>
    <row r="19" spans="2:14" ht="15">
      <c r="B19" s="4" t="s">
        <v>161</v>
      </c>
      <c r="C19" s="5" t="s">
        <v>26</v>
      </c>
      <c r="D19" s="12">
        <v>50.25</v>
      </c>
      <c r="E19" s="12">
        <v>48.52</v>
      </c>
      <c r="F19" s="12"/>
      <c r="G19" s="13">
        <f t="shared" si="0"/>
        <v>98.77000000000001</v>
      </c>
      <c r="J19" s="15"/>
      <c r="K19" s="15"/>
      <c r="L19" s="16"/>
      <c r="M19" s="15"/>
      <c r="N19" s="15"/>
    </row>
    <row r="20" spans="2:7" ht="15">
      <c r="B20" s="4" t="s">
        <v>142</v>
      </c>
      <c r="C20" s="5" t="s">
        <v>27</v>
      </c>
      <c r="D20" s="12">
        <v>76.6</v>
      </c>
      <c r="E20" s="12"/>
      <c r="F20" s="12"/>
      <c r="G20" s="13">
        <f t="shared" si="0"/>
        <v>76.6</v>
      </c>
    </row>
    <row r="21" spans="2:7" ht="15">
      <c r="B21" s="4" t="s">
        <v>80</v>
      </c>
      <c r="C21" s="5" t="s">
        <v>27</v>
      </c>
      <c r="D21" s="12">
        <v>71.32</v>
      </c>
      <c r="E21" s="12"/>
      <c r="F21" s="12"/>
      <c r="G21" s="13">
        <f t="shared" si="0"/>
        <v>71.32</v>
      </c>
    </row>
    <row r="22" spans="2:7" ht="15">
      <c r="B22" s="4" t="s">
        <v>167</v>
      </c>
      <c r="C22" s="5" t="s">
        <v>27</v>
      </c>
      <c r="D22" s="12">
        <v>66.68</v>
      </c>
      <c r="E22" s="12"/>
      <c r="F22" s="12"/>
      <c r="G22" s="13">
        <f t="shared" si="0"/>
        <v>66.68</v>
      </c>
    </row>
    <row r="23" spans="2:7" ht="15">
      <c r="B23" s="4" t="s">
        <v>56</v>
      </c>
      <c r="C23" s="5" t="s">
        <v>26</v>
      </c>
      <c r="D23" s="12">
        <v>65.31</v>
      </c>
      <c r="E23" s="12"/>
      <c r="F23" s="12"/>
      <c r="G23" s="13">
        <f t="shared" si="0"/>
        <v>65.31</v>
      </c>
    </row>
    <row r="24" spans="2:7" ht="15">
      <c r="B24" s="4" t="s">
        <v>168</v>
      </c>
      <c r="C24" s="5" t="s">
        <v>26</v>
      </c>
      <c r="D24" s="12"/>
      <c r="E24" s="12"/>
      <c r="F24" s="12">
        <v>64.71</v>
      </c>
      <c r="G24" s="13">
        <f t="shared" si="0"/>
        <v>64.71</v>
      </c>
    </row>
    <row r="25" spans="2:7" ht="15">
      <c r="B25" s="4" t="s">
        <v>124</v>
      </c>
      <c r="C25" s="5" t="s">
        <v>27</v>
      </c>
      <c r="D25" s="12"/>
      <c r="E25" s="12"/>
      <c r="F25" s="12">
        <v>61.7</v>
      </c>
      <c r="G25" s="13">
        <f t="shared" si="0"/>
        <v>61.7</v>
      </c>
    </row>
    <row r="26" spans="2:7" ht="15">
      <c r="B26" s="4" t="s">
        <v>117</v>
      </c>
      <c r="C26" s="5" t="s">
        <v>26</v>
      </c>
      <c r="D26" s="12">
        <v>61.5</v>
      </c>
      <c r="E26" s="12"/>
      <c r="F26" s="12"/>
      <c r="G26" s="13">
        <f t="shared" si="0"/>
        <v>61.5</v>
      </c>
    </row>
    <row r="27" spans="2:7" ht="15">
      <c r="B27" s="4" t="s">
        <v>170</v>
      </c>
      <c r="C27" s="5" t="s">
        <v>27</v>
      </c>
      <c r="D27" s="12"/>
      <c r="E27" s="12">
        <v>60.31</v>
      </c>
      <c r="F27" s="12"/>
      <c r="G27" s="13">
        <f t="shared" si="0"/>
        <v>60.31</v>
      </c>
    </row>
    <row r="28" spans="2:7" ht="15">
      <c r="B28" s="4" t="s">
        <v>87</v>
      </c>
      <c r="C28" s="5" t="s">
        <v>26</v>
      </c>
      <c r="D28" s="12">
        <v>60.2</v>
      </c>
      <c r="E28" s="12"/>
      <c r="F28" s="12"/>
      <c r="G28" s="13">
        <f t="shared" si="0"/>
        <v>60.2</v>
      </c>
    </row>
    <row r="29" spans="2:7" ht="15">
      <c r="B29" s="4" t="s">
        <v>97</v>
      </c>
      <c r="C29" s="5" t="s">
        <v>27</v>
      </c>
      <c r="D29" s="12">
        <v>60</v>
      </c>
      <c r="E29" s="12"/>
      <c r="F29" s="12"/>
      <c r="G29" s="13">
        <f t="shared" si="0"/>
        <v>60</v>
      </c>
    </row>
    <row r="30" spans="2:7" ht="15">
      <c r="B30" s="4" t="s">
        <v>154</v>
      </c>
      <c r="C30" s="5" t="s">
        <v>26</v>
      </c>
      <c r="D30" s="12"/>
      <c r="E30" s="12">
        <v>59.68</v>
      </c>
      <c r="F30" s="12"/>
      <c r="G30" s="13">
        <f t="shared" si="0"/>
        <v>59.68</v>
      </c>
    </row>
    <row r="31" spans="2:7" ht="15">
      <c r="B31" s="4" t="s">
        <v>59</v>
      </c>
      <c r="C31" s="5" t="s">
        <v>26</v>
      </c>
      <c r="D31" s="12"/>
      <c r="E31" s="12">
        <v>59.21</v>
      </c>
      <c r="F31" s="12"/>
      <c r="G31" s="13">
        <f t="shared" si="0"/>
        <v>59.21</v>
      </c>
    </row>
    <row r="32" spans="2:7" ht="15">
      <c r="B32" s="4" t="s">
        <v>134</v>
      </c>
      <c r="C32" s="5" t="s">
        <v>26</v>
      </c>
      <c r="D32" s="12">
        <v>58.26</v>
      </c>
      <c r="E32" s="12"/>
      <c r="F32" s="12"/>
      <c r="G32" s="13">
        <f t="shared" si="0"/>
        <v>58.26</v>
      </c>
    </row>
    <row r="33" spans="2:7" ht="15">
      <c r="B33" s="4" t="s">
        <v>211</v>
      </c>
      <c r="C33" s="5" t="s">
        <v>27</v>
      </c>
      <c r="D33" s="12"/>
      <c r="E33" s="12">
        <v>57.75</v>
      </c>
      <c r="F33" s="12"/>
      <c r="G33" s="13">
        <f t="shared" si="0"/>
        <v>57.75</v>
      </c>
    </row>
    <row r="34" spans="2:7" ht="15">
      <c r="B34" s="4" t="s">
        <v>82</v>
      </c>
      <c r="C34" s="5" t="s">
        <v>26</v>
      </c>
      <c r="D34" s="12">
        <v>56.68</v>
      </c>
      <c r="E34" s="12"/>
      <c r="F34" s="12"/>
      <c r="G34" s="13">
        <f t="shared" si="0"/>
        <v>56.68</v>
      </c>
    </row>
    <row r="35" spans="2:7" ht="15">
      <c r="B35" s="4" t="s">
        <v>162</v>
      </c>
      <c r="C35" s="5" t="s">
        <v>27</v>
      </c>
      <c r="D35" s="12"/>
      <c r="E35" s="12"/>
      <c r="F35" s="12">
        <v>51.7</v>
      </c>
      <c r="G35" s="13">
        <f t="shared" si="0"/>
        <v>51.7</v>
      </c>
    </row>
    <row r="36" spans="2:7" ht="15">
      <c r="B36" s="4" t="s">
        <v>61</v>
      </c>
      <c r="C36" s="5" t="s">
        <v>27</v>
      </c>
      <c r="D36" s="12"/>
      <c r="E36" s="12"/>
      <c r="F36" s="12">
        <v>48.2</v>
      </c>
      <c r="G36" s="13">
        <f t="shared" si="0"/>
        <v>48.2</v>
      </c>
    </row>
    <row r="37" spans="2:7" ht="15">
      <c r="B37" s="4" t="s">
        <v>169</v>
      </c>
      <c r="C37" s="5" t="s">
        <v>26</v>
      </c>
      <c r="D37" s="12"/>
      <c r="E37" s="12"/>
      <c r="F37" s="12">
        <v>45.06</v>
      </c>
      <c r="G37" s="13">
        <f t="shared" si="0"/>
        <v>45.06</v>
      </c>
    </row>
    <row r="38" spans="2:7" ht="15">
      <c r="B38" s="4" t="s">
        <v>62</v>
      </c>
      <c r="C38" s="5" t="s">
        <v>26</v>
      </c>
      <c r="D38" s="12"/>
      <c r="E38" s="12"/>
      <c r="F38" s="12">
        <v>45.03</v>
      </c>
      <c r="G38" s="13">
        <f t="shared" si="0"/>
        <v>45.03</v>
      </c>
    </row>
    <row r="39" spans="2:7" ht="15">
      <c r="B39" s="4"/>
      <c r="C39" s="5"/>
      <c r="D39" s="12"/>
      <c r="E39" s="12"/>
      <c r="F39" s="12"/>
      <c r="G39" s="13">
        <f t="shared" si="0"/>
        <v>0</v>
      </c>
    </row>
    <row r="40" spans="2:7" ht="15">
      <c r="B40" s="4"/>
      <c r="C40" s="5"/>
      <c r="D40" s="12"/>
      <c r="E40" s="12"/>
      <c r="F40" s="12"/>
      <c r="G40" s="13">
        <f t="shared" si="0"/>
        <v>0</v>
      </c>
    </row>
    <row r="41" spans="2:7" ht="15">
      <c r="B41" s="4"/>
      <c r="C41" s="5"/>
      <c r="D41" s="12"/>
      <c r="E41" s="12"/>
      <c r="F41" s="12"/>
      <c r="G41" s="13">
        <f t="shared" si="0"/>
        <v>0</v>
      </c>
    </row>
    <row r="42" spans="2:7" ht="15">
      <c r="B42" s="4"/>
      <c r="C42" s="5"/>
      <c r="D42" s="12"/>
      <c r="E42" s="12"/>
      <c r="F42" s="12"/>
      <c r="G42" s="13">
        <f t="shared" si="0"/>
        <v>0</v>
      </c>
    </row>
    <row r="43" spans="2:7" ht="15">
      <c r="B43" s="4"/>
      <c r="C43" s="5"/>
      <c r="D43" s="12"/>
      <c r="E43" s="12"/>
      <c r="F43" s="12"/>
      <c r="G43" s="13">
        <f t="shared" si="0"/>
        <v>0</v>
      </c>
    </row>
    <row r="44" spans="2:7" ht="15">
      <c r="B44" s="4"/>
      <c r="C44" s="5"/>
      <c r="D44" s="12"/>
      <c r="E44" s="12"/>
      <c r="F44" s="12"/>
      <c r="G44" s="13">
        <f t="shared" si="0"/>
        <v>0</v>
      </c>
    </row>
    <row r="45" spans="2:7" ht="15">
      <c r="B45" s="4"/>
      <c r="C45" s="5"/>
      <c r="E45" s="12"/>
      <c r="F45" s="12"/>
      <c r="G45" s="13">
        <f t="shared" si="0"/>
        <v>0</v>
      </c>
    </row>
    <row r="46" spans="2:7" ht="15">
      <c r="B46" s="4"/>
      <c r="C46" s="5"/>
      <c r="D46" s="12"/>
      <c r="E46" s="13"/>
      <c r="F46" s="12"/>
      <c r="G46" s="13">
        <f t="shared" si="0"/>
        <v>0</v>
      </c>
    </row>
    <row r="47" spans="4:7" ht="15">
      <c r="D47" s="13"/>
      <c r="E47" s="13"/>
      <c r="F47" s="13"/>
      <c r="G47" s="13">
        <f t="shared" si="0"/>
        <v>0</v>
      </c>
    </row>
    <row r="48" spans="4:7" ht="15">
      <c r="D48" s="13"/>
      <c r="E48" s="13"/>
      <c r="F48" s="13"/>
      <c r="G48" s="13">
        <f t="shared" si="0"/>
        <v>0</v>
      </c>
    </row>
    <row r="49" spans="4:7" ht="15">
      <c r="D49" s="13"/>
      <c r="E49" s="13"/>
      <c r="F49" s="13"/>
      <c r="G49" s="13">
        <f t="shared" si="0"/>
        <v>0</v>
      </c>
    </row>
    <row r="50" spans="4:7" ht="15">
      <c r="D50" s="13"/>
      <c r="E50" s="13"/>
      <c r="F50" s="13"/>
      <c r="G50" s="13">
        <f t="shared" si="0"/>
        <v>0</v>
      </c>
    </row>
  </sheetData>
  <sheetProtection/>
  <mergeCells count="2">
    <mergeCell ref="A1:H1"/>
    <mergeCell ref="K6:M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3" max="3" width="18.00390625" style="0" customWidth="1"/>
    <col min="4" max="4" width="16.57421875" style="0" customWidth="1"/>
    <col min="5" max="27" width="5.7109375" style="0" customWidth="1"/>
  </cols>
  <sheetData>
    <row r="1" ht="15">
      <c r="A1" s="60" t="str">
        <f ca="1">RIGHT(CELL("FILENAME",A2),LEN(CELL("FILENAME",A2))-SEARCH("]",CELL("FILENAME",A2),1))</f>
        <v>CleverBits</v>
      </c>
    </row>
    <row r="3" spans="3:4" ht="15">
      <c r="C3" s="47" t="s">
        <v>246</v>
      </c>
      <c r="D3" s="47" t="s">
        <v>243</v>
      </c>
    </row>
    <row r="5" spans="3:27" ht="15">
      <c r="C5" t="s">
        <v>241</v>
      </c>
      <c r="D5" t="s">
        <v>244</v>
      </c>
      <c r="E5" s="45" t="s">
        <v>217</v>
      </c>
      <c r="F5" s="46" t="s">
        <v>218</v>
      </c>
      <c r="G5" s="45"/>
      <c r="H5" s="45" t="s">
        <v>221</v>
      </c>
      <c r="I5" s="45" t="s">
        <v>222</v>
      </c>
      <c r="J5" s="45"/>
      <c r="K5" s="45" t="s">
        <v>223</v>
      </c>
      <c r="L5" s="45" t="s">
        <v>224</v>
      </c>
      <c r="M5" s="45"/>
      <c r="N5" s="45" t="s">
        <v>225</v>
      </c>
      <c r="O5" s="45" t="s">
        <v>226</v>
      </c>
      <c r="P5" s="45"/>
      <c r="Q5" s="45" t="s">
        <v>233</v>
      </c>
      <c r="R5" s="45" t="s">
        <v>234</v>
      </c>
      <c r="S5" s="45"/>
      <c r="T5" s="45" t="s">
        <v>227</v>
      </c>
      <c r="U5" s="45" t="s">
        <v>228</v>
      </c>
      <c r="V5" s="45"/>
      <c r="W5" s="45" t="s">
        <v>237</v>
      </c>
      <c r="X5" s="45" t="s">
        <v>238</v>
      </c>
      <c r="Y5" s="45"/>
      <c r="Z5" s="45" t="s">
        <v>235</v>
      </c>
      <c r="AA5" s="45" t="s">
        <v>236</v>
      </c>
    </row>
    <row r="7" spans="3:7" ht="15">
      <c r="C7" t="s">
        <v>240</v>
      </c>
      <c r="D7" t="s">
        <v>244</v>
      </c>
      <c r="E7" s="45" t="s">
        <v>214</v>
      </c>
      <c r="F7" s="45" t="s">
        <v>215</v>
      </c>
      <c r="G7" s="45" t="s">
        <v>216</v>
      </c>
    </row>
    <row r="9" spans="3:6" ht="15">
      <c r="C9" t="s">
        <v>242</v>
      </c>
      <c r="D9" t="s">
        <v>245</v>
      </c>
      <c r="E9" s="48" t="s">
        <v>1</v>
      </c>
      <c r="F9" s="49" t="s">
        <v>1</v>
      </c>
    </row>
    <row r="10" spans="5:6" ht="15">
      <c r="E10" s="48" t="s">
        <v>26</v>
      </c>
      <c r="F10" s="49" t="s">
        <v>27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U801"/>
  <sheetViews>
    <sheetView zoomScalePageLayoutView="0" workbookViewId="0" topLeftCell="A1">
      <pane ySplit="1" topLeftCell="A783" activePane="bottomLeft" state="frozen"/>
      <selection pane="topLeft" activeCell="C1" sqref="C1"/>
      <selection pane="bottomLeft" activeCell="E817" sqref="E817"/>
    </sheetView>
  </sheetViews>
  <sheetFormatPr defaultColWidth="9.140625" defaultRowHeight="15"/>
  <cols>
    <col min="4" max="4" width="20.8515625" style="0" customWidth="1"/>
    <col min="5" max="5" width="9.140625" style="56" customWidth="1"/>
    <col min="6" max="9" width="9.140625" style="107" customWidth="1"/>
    <col min="14" max="14" width="15.57421875" style="0" customWidth="1"/>
    <col min="16" max="19" width="9.140625" style="13" customWidth="1"/>
  </cols>
  <sheetData>
    <row r="1" spans="2:19" ht="15">
      <c r="B1" s="7" t="s">
        <v>251</v>
      </c>
      <c r="C1" s="7" t="s">
        <v>250</v>
      </c>
      <c r="D1" s="8" t="s">
        <v>0</v>
      </c>
      <c r="E1" s="7" t="s">
        <v>1</v>
      </c>
      <c r="F1" s="105" t="s">
        <v>2</v>
      </c>
      <c r="G1" s="105" t="s">
        <v>3</v>
      </c>
      <c r="H1" s="105" t="s">
        <v>178</v>
      </c>
      <c r="I1" s="105" t="s">
        <v>4</v>
      </c>
      <c r="L1" s="47" t="s">
        <v>251</v>
      </c>
      <c r="M1" s="47" t="s">
        <v>250</v>
      </c>
      <c r="N1" s="47" t="s">
        <v>0</v>
      </c>
      <c r="O1" s="47" t="s">
        <v>1</v>
      </c>
      <c r="P1" s="106" t="s">
        <v>2</v>
      </c>
      <c r="Q1" s="106" t="s">
        <v>3</v>
      </c>
      <c r="R1" s="106" t="s">
        <v>178</v>
      </c>
      <c r="S1" s="106" t="s">
        <v>4</v>
      </c>
    </row>
    <row r="2" spans="2:19" ht="15">
      <c r="B2">
        <v>1</v>
      </c>
      <c r="C2">
        <v>1993</v>
      </c>
      <c r="D2" t="str">
        <f>+'1993'!B4</f>
        <v>Lyall, G</v>
      </c>
      <c r="E2" s="56" t="str">
        <f>+'1993'!C4</f>
        <v>m</v>
      </c>
      <c r="F2" s="107">
        <f>+'1993'!D4</f>
        <v>78.4</v>
      </c>
      <c r="G2" s="107">
        <f>+'1993'!E4</f>
        <v>76.6</v>
      </c>
      <c r="H2" s="107">
        <f>+'1993'!F4</f>
        <v>77.3</v>
      </c>
      <c r="I2" s="107">
        <f>+'1993'!G4</f>
        <v>232.3</v>
      </c>
      <c r="L2">
        <v>351</v>
      </c>
      <c r="M2">
        <v>2000</v>
      </c>
      <c r="N2" t="s">
        <v>56</v>
      </c>
      <c r="O2" t="s">
        <v>26</v>
      </c>
      <c r="P2" s="13">
        <v>80.05</v>
      </c>
      <c r="Q2" s="13">
        <v>78.06</v>
      </c>
      <c r="R2" s="13">
        <v>78.61</v>
      </c>
      <c r="S2" s="13">
        <v>236.72000000000003</v>
      </c>
    </row>
    <row r="3" spans="2:19" ht="15">
      <c r="B3">
        <f>1+B2</f>
        <v>2</v>
      </c>
      <c r="C3">
        <v>1993</v>
      </c>
      <c r="D3" t="str">
        <f>+'1993'!B5</f>
        <v>Howe, D</v>
      </c>
      <c r="E3" s="56" t="str">
        <f>+'1993'!C5</f>
        <v>m</v>
      </c>
      <c r="F3" s="107">
        <f>+'1993'!D5</f>
        <v>73.4</v>
      </c>
      <c r="G3" s="107">
        <f>+'1993'!E5</f>
        <v>74.3</v>
      </c>
      <c r="H3" s="107">
        <f>+'1993'!F5</f>
        <v>75.1</v>
      </c>
      <c r="I3" s="107">
        <f>+'1993'!G5</f>
        <v>222.79999999999998</v>
      </c>
      <c r="L3">
        <v>206</v>
      </c>
      <c r="M3">
        <v>1997</v>
      </c>
      <c r="N3" t="s">
        <v>47</v>
      </c>
      <c r="O3" t="s">
        <v>26</v>
      </c>
      <c r="P3" s="13">
        <v>74.4</v>
      </c>
      <c r="Q3" s="13">
        <v>0</v>
      </c>
      <c r="R3" s="13">
        <v>77.8</v>
      </c>
      <c r="S3" s="13">
        <v>152.2</v>
      </c>
    </row>
    <row r="4" spans="2:19" ht="15">
      <c r="B4">
        <f aca="true" t="shared" si="0" ref="B4:B67">1+B3</f>
        <v>3</v>
      </c>
      <c r="C4">
        <v>1993</v>
      </c>
      <c r="D4" t="str">
        <f>+'1993'!B6</f>
        <v>Thompson, D</v>
      </c>
      <c r="E4" s="56" t="str">
        <f>+'1993'!C6</f>
        <v>m</v>
      </c>
      <c r="F4" s="107">
        <f>+'1993'!D6</f>
        <v>73.3</v>
      </c>
      <c r="G4" s="107">
        <f>+'1993'!E6</f>
        <v>74.1</v>
      </c>
      <c r="H4" s="107">
        <f>+'1993'!F6</f>
        <v>68.2</v>
      </c>
      <c r="I4" s="107">
        <f>+'1993'!G6</f>
        <v>215.59999999999997</v>
      </c>
      <c r="L4">
        <v>201</v>
      </c>
      <c r="M4">
        <v>1997</v>
      </c>
      <c r="N4" t="s">
        <v>56</v>
      </c>
      <c r="O4" t="s">
        <v>26</v>
      </c>
      <c r="P4" s="13">
        <v>78.7</v>
      </c>
      <c r="Q4" s="13">
        <v>72.2</v>
      </c>
      <c r="R4" s="13">
        <v>77.4</v>
      </c>
      <c r="S4" s="13">
        <v>228.3</v>
      </c>
    </row>
    <row r="5" spans="2:19" ht="15">
      <c r="B5">
        <f t="shared" si="0"/>
        <v>4</v>
      </c>
      <c r="C5">
        <v>1993</v>
      </c>
      <c r="D5" t="str">
        <f>+'1993'!B7</f>
        <v>Derrick, M</v>
      </c>
      <c r="E5" s="56" t="str">
        <f>+'1993'!C7</f>
        <v>m</v>
      </c>
      <c r="F5" s="107">
        <f>+'1993'!D7</f>
        <v>67.6</v>
      </c>
      <c r="G5" s="107">
        <f>+'1993'!E7</f>
        <v>68.8</v>
      </c>
      <c r="H5" s="107">
        <f>+'1993'!F7</f>
        <v>70.5</v>
      </c>
      <c r="I5" s="107">
        <f>+'1993'!G7</f>
        <v>206.89999999999998</v>
      </c>
      <c r="L5">
        <v>1</v>
      </c>
      <c r="M5">
        <v>1993</v>
      </c>
      <c r="N5" t="s">
        <v>5</v>
      </c>
      <c r="O5" t="s">
        <v>26</v>
      </c>
      <c r="P5" s="13">
        <v>78.4</v>
      </c>
      <c r="Q5" s="13">
        <v>76.6</v>
      </c>
      <c r="R5" s="13">
        <v>77.3</v>
      </c>
      <c r="S5" s="13">
        <v>232.3</v>
      </c>
    </row>
    <row r="6" spans="2:19" ht="15">
      <c r="B6">
        <f t="shared" si="0"/>
        <v>5</v>
      </c>
      <c r="C6">
        <v>1993</v>
      </c>
      <c r="D6" t="str">
        <f>+'1993'!B8</f>
        <v>Smith, S</v>
      </c>
      <c r="E6" s="56" t="str">
        <f>+'1993'!C8</f>
        <v>m</v>
      </c>
      <c r="F6" s="107">
        <f>+'1993'!D8</f>
        <v>68.1</v>
      </c>
      <c r="G6" s="107">
        <f>+'1993'!E8</f>
        <v>65</v>
      </c>
      <c r="H6" s="107">
        <f>+'1993'!F8</f>
        <v>67.6</v>
      </c>
      <c r="I6" s="107">
        <f>+'1993'!G8</f>
        <v>200.7</v>
      </c>
      <c r="L6">
        <v>651</v>
      </c>
      <c r="M6">
        <v>2006</v>
      </c>
      <c r="N6" t="s">
        <v>5</v>
      </c>
      <c r="O6" t="s">
        <v>26</v>
      </c>
      <c r="P6" s="13">
        <v>73.89</v>
      </c>
      <c r="Q6" s="13">
        <v>75.22</v>
      </c>
      <c r="R6" s="13">
        <v>77.21</v>
      </c>
      <c r="S6" s="13">
        <v>226.32</v>
      </c>
    </row>
    <row r="7" spans="2:19" ht="15">
      <c r="B7">
        <f t="shared" si="0"/>
        <v>6</v>
      </c>
      <c r="C7">
        <v>1993</v>
      </c>
      <c r="D7" t="str">
        <f>+'1993'!B9</f>
        <v>Davis, M</v>
      </c>
      <c r="E7" s="56" t="str">
        <f>+'1993'!C9</f>
        <v>m</v>
      </c>
      <c r="F7" s="107">
        <f>+'1993'!D9</f>
        <v>75</v>
      </c>
      <c r="G7" s="107">
        <f>+'1993'!E9</f>
        <v>75.6</v>
      </c>
      <c r="H7" s="107">
        <f>+'1993'!F9</f>
        <v>0</v>
      </c>
      <c r="I7" s="107">
        <f>+'1993'!G9</f>
        <v>150.6</v>
      </c>
      <c r="L7">
        <v>401</v>
      </c>
      <c r="M7">
        <v>2001</v>
      </c>
      <c r="N7" t="s">
        <v>56</v>
      </c>
      <c r="O7" t="s">
        <v>26</v>
      </c>
      <c r="P7" s="13">
        <v>88.18</v>
      </c>
      <c r="Q7" s="13">
        <v>76.3</v>
      </c>
      <c r="R7" s="13">
        <v>77.19</v>
      </c>
      <c r="S7" s="13">
        <v>241.67000000000002</v>
      </c>
    </row>
    <row r="8" spans="2:19" ht="15">
      <c r="B8">
        <f t="shared" si="0"/>
        <v>7</v>
      </c>
      <c r="C8">
        <v>1993</v>
      </c>
      <c r="D8" t="str">
        <f>+'1993'!B10</f>
        <v>Fry, G</v>
      </c>
      <c r="E8" s="56" t="str">
        <f>+'1993'!C10</f>
        <v>m</v>
      </c>
      <c r="F8" s="107">
        <f>+'1993'!D10</f>
        <v>73.4</v>
      </c>
      <c r="G8" s="107">
        <f>+'1993'!E10</f>
        <v>68.4</v>
      </c>
      <c r="H8" s="107">
        <f>+'1993'!F10</f>
        <v>0</v>
      </c>
      <c r="I8" s="107">
        <f>+'1993'!G10</f>
        <v>141.8</v>
      </c>
      <c r="L8">
        <v>252</v>
      </c>
      <c r="M8">
        <v>1998</v>
      </c>
      <c r="N8" t="s">
        <v>5</v>
      </c>
      <c r="O8" t="s">
        <v>26</v>
      </c>
      <c r="P8" s="13">
        <v>78.42</v>
      </c>
      <c r="Q8" s="13">
        <v>73.3</v>
      </c>
      <c r="R8" s="13">
        <v>76.91</v>
      </c>
      <c r="S8" s="13">
        <v>228.63</v>
      </c>
    </row>
    <row r="9" spans="2:19" ht="15">
      <c r="B9">
        <f t="shared" si="0"/>
        <v>8</v>
      </c>
      <c r="C9">
        <v>1993</v>
      </c>
      <c r="D9" t="str">
        <f>+'1993'!B11</f>
        <v>Tapp, R</v>
      </c>
      <c r="E9" s="56" t="str">
        <f>+'1993'!C11</f>
        <v>m</v>
      </c>
      <c r="F9" s="107">
        <f>+'1993'!D11</f>
        <v>0</v>
      </c>
      <c r="G9" s="107">
        <f>+'1993'!E11</f>
        <v>66.9</v>
      </c>
      <c r="H9" s="107">
        <f>+'1993'!F11</f>
        <v>67.8</v>
      </c>
      <c r="I9" s="107">
        <f>+'1993'!G11</f>
        <v>134.7</v>
      </c>
      <c r="L9">
        <v>207</v>
      </c>
      <c r="M9">
        <v>1997</v>
      </c>
      <c r="N9" t="s">
        <v>73</v>
      </c>
      <c r="O9" t="s">
        <v>26</v>
      </c>
      <c r="P9" s="13">
        <v>73.4</v>
      </c>
      <c r="Q9" s="13">
        <v>0</v>
      </c>
      <c r="R9" s="13">
        <v>76.9</v>
      </c>
      <c r="S9" s="13">
        <v>150.3</v>
      </c>
    </row>
    <row r="10" spans="2:19" ht="15">
      <c r="B10">
        <f t="shared" si="0"/>
        <v>9</v>
      </c>
      <c r="C10">
        <v>1993</v>
      </c>
      <c r="D10" t="str">
        <f>+'1993'!B12</f>
        <v>Watson, D</v>
      </c>
      <c r="E10" s="56" t="str">
        <f>+'1993'!C12</f>
        <v>m</v>
      </c>
      <c r="F10" s="107">
        <f>+'1993'!D12</f>
        <v>66.3</v>
      </c>
      <c r="G10" s="107">
        <f>+'1993'!E12</f>
        <v>65.3</v>
      </c>
      <c r="H10" s="107">
        <f>+'1993'!F12</f>
        <v>0</v>
      </c>
      <c r="I10" s="107">
        <f>+'1993'!G12</f>
        <v>131.6</v>
      </c>
      <c r="L10">
        <v>751</v>
      </c>
      <c r="M10">
        <v>2008</v>
      </c>
      <c r="N10" t="s">
        <v>5</v>
      </c>
      <c r="O10" t="s">
        <v>26</v>
      </c>
      <c r="P10" s="13">
        <v>75.67</v>
      </c>
      <c r="Q10" s="13">
        <v>65.7</v>
      </c>
      <c r="R10" s="13">
        <v>76.69</v>
      </c>
      <c r="S10" s="13">
        <v>218.06</v>
      </c>
    </row>
    <row r="11" spans="2:19" ht="15">
      <c r="B11">
        <f t="shared" si="0"/>
        <v>10</v>
      </c>
      <c r="C11">
        <v>1993</v>
      </c>
      <c r="D11" t="str">
        <f>+'1993'!B13</f>
        <v>Rickard, B</v>
      </c>
      <c r="E11" s="56" t="str">
        <f>+'1993'!C13</f>
        <v>m</v>
      </c>
      <c r="F11" s="107">
        <f>+'1993'!D13</f>
        <v>65.3</v>
      </c>
      <c r="G11" s="107">
        <f>+'1993'!E13</f>
        <v>0</v>
      </c>
      <c r="H11" s="107">
        <f>+'1993'!F13</f>
        <v>61.7</v>
      </c>
      <c r="I11" s="107">
        <f>+'1993'!G13</f>
        <v>127</v>
      </c>
      <c r="L11">
        <v>312</v>
      </c>
      <c r="M11">
        <v>1999</v>
      </c>
      <c r="N11" t="s">
        <v>31</v>
      </c>
      <c r="O11" t="s">
        <v>26</v>
      </c>
      <c r="P11" s="13">
        <v>80.2</v>
      </c>
      <c r="Q11" s="13">
        <v>0</v>
      </c>
      <c r="R11" s="13">
        <v>76.62</v>
      </c>
      <c r="S11" s="13">
        <v>156.82</v>
      </c>
    </row>
    <row r="12" spans="2:19" ht="15">
      <c r="B12">
        <f t="shared" si="0"/>
        <v>11</v>
      </c>
      <c r="C12">
        <v>1993</v>
      </c>
      <c r="D12" t="str">
        <f>+'1993'!B14</f>
        <v>Parkes, J</v>
      </c>
      <c r="E12" s="56" t="str">
        <f>+'1993'!C14</f>
        <v>m</v>
      </c>
      <c r="F12" s="107">
        <f>+'1993'!D14</f>
        <v>60.5</v>
      </c>
      <c r="G12" s="107">
        <f>+'1993'!E14</f>
        <v>0</v>
      </c>
      <c r="H12" s="107">
        <f>+'1993'!F14</f>
        <v>62</v>
      </c>
      <c r="I12" s="107">
        <f>+'1993'!G14</f>
        <v>122.5</v>
      </c>
      <c r="L12">
        <v>601</v>
      </c>
      <c r="M12">
        <v>2005</v>
      </c>
      <c r="N12" t="s">
        <v>47</v>
      </c>
      <c r="O12" t="s">
        <v>26</v>
      </c>
      <c r="P12" s="13">
        <v>74.15</v>
      </c>
      <c r="Q12" s="13">
        <v>75.09</v>
      </c>
      <c r="R12" s="13">
        <v>76.1</v>
      </c>
      <c r="S12" s="13">
        <v>225.34</v>
      </c>
    </row>
    <row r="13" spans="2:19" ht="15">
      <c r="B13">
        <f t="shared" si="0"/>
        <v>12</v>
      </c>
      <c r="C13">
        <v>1993</v>
      </c>
      <c r="D13" t="str">
        <f>+'1993'!B15</f>
        <v>Holdham, P</v>
      </c>
      <c r="E13" s="56" t="str">
        <f>+'1993'!C15</f>
        <v>m</v>
      </c>
      <c r="F13" s="107">
        <f>+'1993'!D15</f>
        <v>84.7</v>
      </c>
      <c r="G13" s="107">
        <f>+'1993'!E15</f>
        <v>0</v>
      </c>
      <c r="H13" s="107">
        <f>+'1993'!F15</f>
        <v>0</v>
      </c>
      <c r="I13" s="107">
        <f>+'1993'!G15</f>
        <v>84.7</v>
      </c>
      <c r="L13">
        <v>251</v>
      </c>
      <c r="M13">
        <v>1998</v>
      </c>
      <c r="N13" t="s">
        <v>56</v>
      </c>
      <c r="O13" t="s">
        <v>26</v>
      </c>
      <c r="P13" s="13">
        <v>82.05</v>
      </c>
      <c r="Q13" s="13">
        <v>74.9</v>
      </c>
      <c r="R13" s="13">
        <v>76.04</v>
      </c>
      <c r="S13" s="13">
        <v>232.99</v>
      </c>
    </row>
    <row r="14" spans="2:19" ht="15">
      <c r="B14">
        <f t="shared" si="0"/>
        <v>13</v>
      </c>
      <c r="C14">
        <v>1993</v>
      </c>
      <c r="D14" t="str">
        <f>+'1993'!B16</f>
        <v>Fortnam, S</v>
      </c>
      <c r="E14" s="56" t="str">
        <f>+'1993'!C16</f>
        <v>m</v>
      </c>
      <c r="F14" s="107">
        <f>+'1993'!D16</f>
        <v>78.1</v>
      </c>
      <c r="G14" s="107">
        <f>+'1993'!E16</f>
        <v>0</v>
      </c>
      <c r="H14" s="107">
        <f>+'1993'!F16</f>
        <v>0</v>
      </c>
      <c r="I14" s="107">
        <f>+'1993'!G16</f>
        <v>78.1</v>
      </c>
      <c r="L14">
        <v>702</v>
      </c>
      <c r="M14">
        <v>2007</v>
      </c>
      <c r="N14" t="s">
        <v>5</v>
      </c>
      <c r="O14" t="s">
        <v>26</v>
      </c>
      <c r="P14" s="13">
        <v>74.47</v>
      </c>
      <c r="Q14" s="13">
        <v>74.73</v>
      </c>
      <c r="R14" s="13">
        <v>75.74</v>
      </c>
      <c r="S14" s="13">
        <v>224.94</v>
      </c>
    </row>
    <row r="15" spans="2:19" ht="15">
      <c r="B15">
        <f t="shared" si="0"/>
        <v>14</v>
      </c>
      <c r="C15">
        <v>1993</v>
      </c>
      <c r="D15" t="str">
        <f>+'1993'!B17</f>
        <v>Sholl, W</v>
      </c>
      <c r="E15" s="56" t="str">
        <f>+'1993'!C17</f>
        <v>m</v>
      </c>
      <c r="F15" s="107">
        <f>+'1993'!D17</f>
        <v>0</v>
      </c>
      <c r="G15" s="107">
        <f>+'1993'!E17</f>
        <v>0</v>
      </c>
      <c r="H15" s="107">
        <f>+'1993'!F17</f>
        <v>58.4</v>
      </c>
      <c r="I15" s="107">
        <f>+'1993'!G17</f>
        <v>58.4</v>
      </c>
      <c r="L15">
        <v>101</v>
      </c>
      <c r="M15">
        <v>1995</v>
      </c>
      <c r="N15" t="s">
        <v>47</v>
      </c>
      <c r="O15" t="s">
        <v>26</v>
      </c>
      <c r="P15" s="13">
        <v>77.2</v>
      </c>
      <c r="Q15" s="13">
        <v>78.1</v>
      </c>
      <c r="R15" s="13">
        <v>75.5</v>
      </c>
      <c r="S15" s="13">
        <v>230.8</v>
      </c>
    </row>
    <row r="16" spans="2:19" ht="15">
      <c r="B16">
        <f t="shared" si="0"/>
        <v>15</v>
      </c>
      <c r="C16">
        <v>1993</v>
      </c>
      <c r="D16" t="str">
        <f>+'1993'!B18</f>
        <v>Brooke, B</v>
      </c>
      <c r="E16" s="56" t="str">
        <f>+'1993'!C18</f>
        <v>m</v>
      </c>
      <c r="F16" s="107">
        <f>+'1993'!D18</f>
        <v>0</v>
      </c>
      <c r="G16" s="107">
        <f>+'1993'!E18</f>
        <v>0</v>
      </c>
      <c r="H16" s="107">
        <f>+'1993'!F18</f>
        <v>55.9</v>
      </c>
      <c r="I16" s="107">
        <f>+'1993'!G18</f>
        <v>55.9</v>
      </c>
      <c r="L16">
        <v>217</v>
      </c>
      <c r="M16">
        <v>1997</v>
      </c>
      <c r="N16" t="s">
        <v>5</v>
      </c>
      <c r="O16" t="s">
        <v>26</v>
      </c>
      <c r="P16" s="13">
        <v>0</v>
      </c>
      <c r="Q16" s="13">
        <v>0</v>
      </c>
      <c r="R16" s="13">
        <v>75.4</v>
      </c>
      <c r="S16" s="13">
        <v>75.4</v>
      </c>
    </row>
    <row r="17" spans="2:19" ht="15">
      <c r="B17">
        <f t="shared" si="0"/>
        <v>16</v>
      </c>
      <c r="C17">
        <v>1993</v>
      </c>
      <c r="D17" t="str">
        <f>+'1993'!B19</f>
        <v>Jefferies, B</v>
      </c>
      <c r="E17" s="56" t="str">
        <f>+'1993'!C19</f>
        <v>f</v>
      </c>
      <c r="F17" s="107">
        <f>+'1993'!D19</f>
        <v>64.2</v>
      </c>
      <c r="G17" s="107">
        <f>+'1993'!E19</f>
        <v>64.9</v>
      </c>
      <c r="H17" s="107">
        <f>+'1993'!F19</f>
        <v>68.5</v>
      </c>
      <c r="I17" s="107">
        <f>+'1993'!G19</f>
        <v>197.60000000000002</v>
      </c>
      <c r="L17">
        <v>402</v>
      </c>
      <c r="M17">
        <v>2001</v>
      </c>
      <c r="N17" t="s">
        <v>5</v>
      </c>
      <c r="O17" t="s">
        <v>26</v>
      </c>
      <c r="P17" s="13">
        <v>76.11</v>
      </c>
      <c r="Q17" s="13">
        <v>71.64</v>
      </c>
      <c r="R17" s="13">
        <v>75.3</v>
      </c>
      <c r="S17" s="13">
        <v>223.05</v>
      </c>
    </row>
    <row r="18" spans="2:19" ht="15">
      <c r="B18">
        <f t="shared" si="0"/>
        <v>17</v>
      </c>
      <c r="C18">
        <v>1993</v>
      </c>
      <c r="D18" t="str">
        <f>+'1993'!B20</f>
        <v>Dalziel, B</v>
      </c>
      <c r="E18" s="56" t="str">
        <f>+'1993'!C20</f>
        <v>f</v>
      </c>
      <c r="F18" s="107">
        <f>+'1993'!D20</f>
        <v>65.6</v>
      </c>
      <c r="G18" s="107">
        <f>+'1993'!E20</f>
        <v>63.2</v>
      </c>
      <c r="H18" s="107">
        <f>+'1993'!F20</f>
        <v>61.2</v>
      </c>
      <c r="I18" s="107">
        <f>+'1993'!G20</f>
        <v>190</v>
      </c>
      <c r="L18">
        <v>403</v>
      </c>
      <c r="M18">
        <v>2001</v>
      </c>
      <c r="N18" t="s">
        <v>47</v>
      </c>
      <c r="O18" t="s">
        <v>26</v>
      </c>
      <c r="P18" s="13">
        <v>75.6</v>
      </c>
      <c r="Q18" s="13">
        <v>71.31</v>
      </c>
      <c r="R18" s="13">
        <v>75.28</v>
      </c>
      <c r="S18" s="13">
        <v>222.19</v>
      </c>
    </row>
    <row r="19" spans="2:19" ht="15">
      <c r="B19">
        <f t="shared" si="0"/>
        <v>18</v>
      </c>
      <c r="C19">
        <v>1993</v>
      </c>
      <c r="D19" t="str">
        <f>+'1993'!B21</f>
        <v>Edwards, C</v>
      </c>
      <c r="E19" s="56" t="str">
        <f>+'1993'!C21</f>
        <v>f</v>
      </c>
      <c r="F19" s="107">
        <f>+'1993'!D21</f>
        <v>64.6</v>
      </c>
      <c r="G19" s="107">
        <f>+'1993'!E21</f>
        <v>64.2</v>
      </c>
      <c r="H19" s="107">
        <f>+'1993'!F21</f>
        <v>0</v>
      </c>
      <c r="I19" s="107">
        <f>+'1993'!G21</f>
        <v>128.8</v>
      </c>
      <c r="L19">
        <v>2</v>
      </c>
      <c r="M19">
        <v>1993</v>
      </c>
      <c r="N19" t="s">
        <v>6</v>
      </c>
      <c r="O19" t="s">
        <v>26</v>
      </c>
      <c r="P19" s="13">
        <v>73.4</v>
      </c>
      <c r="Q19" s="13">
        <v>74.3</v>
      </c>
      <c r="R19" s="13">
        <v>75.1</v>
      </c>
      <c r="S19" s="13">
        <v>222.79999999999998</v>
      </c>
    </row>
    <row r="20" spans="2:19" ht="15">
      <c r="B20">
        <f t="shared" si="0"/>
        <v>19</v>
      </c>
      <c r="C20">
        <v>1993</v>
      </c>
      <c r="D20" t="str">
        <f>+'1993'!B22</f>
        <v>Davis, A</v>
      </c>
      <c r="E20" s="56" t="str">
        <f>+'1993'!C22</f>
        <v>f</v>
      </c>
      <c r="F20" s="107">
        <f>+'1993'!D22</f>
        <v>52</v>
      </c>
      <c r="G20" s="107">
        <f>+'1993'!E22</f>
        <v>57.3</v>
      </c>
      <c r="H20" s="107">
        <f>+'1993'!F22</f>
        <v>0</v>
      </c>
      <c r="I20" s="107">
        <f>+'1993'!G22</f>
        <v>109.3</v>
      </c>
      <c r="L20">
        <v>860</v>
      </c>
      <c r="M20">
        <v>2010</v>
      </c>
      <c r="N20" t="s">
        <v>179</v>
      </c>
      <c r="O20" t="s">
        <v>26</v>
      </c>
      <c r="P20" s="13">
        <v>71.9</v>
      </c>
      <c r="Q20" s="13">
        <v>0</v>
      </c>
      <c r="R20" s="13">
        <v>75.005</v>
      </c>
      <c r="S20" s="13">
        <v>0</v>
      </c>
    </row>
    <row r="21" spans="2:19" ht="15">
      <c r="B21">
        <f t="shared" si="0"/>
        <v>20</v>
      </c>
      <c r="C21">
        <v>1993</v>
      </c>
      <c r="D21" t="str">
        <f>+'1993'!B23</f>
        <v>Kenward, C</v>
      </c>
      <c r="E21" s="56" t="str">
        <f>+'1993'!C23</f>
        <v>f</v>
      </c>
      <c r="F21" s="107">
        <f>+'1993'!D23</f>
        <v>0</v>
      </c>
      <c r="G21" s="107">
        <f>+'1993'!E23</f>
        <v>0</v>
      </c>
      <c r="H21" s="107">
        <f>+'1993'!F23</f>
        <v>64.5</v>
      </c>
      <c r="I21" s="107">
        <f>+'1993'!G23</f>
        <v>64.5</v>
      </c>
      <c r="L21">
        <v>809</v>
      </c>
      <c r="M21">
        <v>2009</v>
      </c>
      <c r="N21" t="s">
        <v>186</v>
      </c>
      <c r="O21" t="s">
        <v>26</v>
      </c>
      <c r="P21" s="13">
        <v>74.55082612116443</v>
      </c>
      <c r="Q21" s="13">
        <v>0</v>
      </c>
      <c r="R21" s="13">
        <v>74.98695887445889</v>
      </c>
      <c r="S21" s="13">
        <v>0</v>
      </c>
    </row>
    <row r="22" spans="2:19" ht="15">
      <c r="B22">
        <f t="shared" si="0"/>
        <v>21</v>
      </c>
      <c r="C22">
        <v>1993</v>
      </c>
      <c r="D22" t="str">
        <f>+'1993'!B24</f>
        <v>Rhodes, E</v>
      </c>
      <c r="E22" s="56" t="str">
        <f>+'1993'!C24</f>
        <v>f</v>
      </c>
      <c r="F22" s="107">
        <f>+'1993'!D24</f>
        <v>0</v>
      </c>
      <c r="G22" s="107">
        <f>+'1993'!E24</f>
        <v>0</v>
      </c>
      <c r="H22" s="107">
        <f>+'1993'!F24</f>
        <v>62</v>
      </c>
      <c r="I22" s="107">
        <f>+'1993'!G24</f>
        <v>62</v>
      </c>
      <c r="L22">
        <v>502</v>
      </c>
      <c r="M22">
        <v>2003</v>
      </c>
      <c r="N22" t="s">
        <v>47</v>
      </c>
      <c r="O22" t="s">
        <v>26</v>
      </c>
      <c r="P22" s="13">
        <v>74.8</v>
      </c>
      <c r="Q22" s="13">
        <v>72.31</v>
      </c>
      <c r="R22" s="13">
        <v>74.93</v>
      </c>
      <c r="S22" s="13">
        <v>222.04000000000002</v>
      </c>
    </row>
    <row r="23" spans="2:19" ht="15">
      <c r="B23">
        <f t="shared" si="0"/>
        <v>22</v>
      </c>
      <c r="C23">
        <v>1993</v>
      </c>
      <c r="D23" t="str">
        <f>+'1993'!B25</f>
        <v>Murhpy, D</v>
      </c>
      <c r="E23" s="56" t="str">
        <f>+'1993'!C25</f>
        <v>f</v>
      </c>
      <c r="F23" s="107">
        <f>+'1993'!D25</f>
        <v>0</v>
      </c>
      <c r="G23" s="107">
        <f>+'1993'!E25</f>
        <v>0</v>
      </c>
      <c r="H23" s="107">
        <f>+'1993'!F25</f>
        <v>61.8</v>
      </c>
      <c r="I23" s="107">
        <f>+'1993'!G25</f>
        <v>61.8</v>
      </c>
      <c r="L23">
        <v>452</v>
      </c>
      <c r="M23">
        <v>2002</v>
      </c>
      <c r="N23" t="s">
        <v>47</v>
      </c>
      <c r="O23" t="s">
        <v>26</v>
      </c>
      <c r="P23" s="13">
        <v>72.03</v>
      </c>
      <c r="Q23" s="13">
        <v>73.03</v>
      </c>
      <c r="R23" s="13">
        <v>74.76</v>
      </c>
      <c r="S23" s="13">
        <v>219.82</v>
      </c>
    </row>
    <row r="24" spans="2:19" ht="15">
      <c r="B24">
        <f t="shared" si="0"/>
        <v>23</v>
      </c>
      <c r="C24">
        <v>1993</v>
      </c>
      <c r="D24">
        <f>+'1993'!B26</f>
        <v>0</v>
      </c>
      <c r="E24" s="56">
        <f>+'1993'!C26</f>
        <v>0</v>
      </c>
      <c r="F24" s="107">
        <f>+'1993'!D26</f>
        <v>0</v>
      </c>
      <c r="G24" s="107">
        <f>+'1993'!E26</f>
        <v>0</v>
      </c>
      <c r="H24" s="107">
        <f>+'1993'!F26</f>
        <v>0</v>
      </c>
      <c r="I24" s="107">
        <f>+'1993'!G26</f>
        <v>0</v>
      </c>
      <c r="L24">
        <v>261</v>
      </c>
      <c r="M24">
        <v>1998</v>
      </c>
      <c r="N24" t="s">
        <v>31</v>
      </c>
      <c r="O24" t="s">
        <v>26</v>
      </c>
      <c r="P24" s="13">
        <v>76.68</v>
      </c>
      <c r="Q24" s="13">
        <v>0</v>
      </c>
      <c r="R24" s="13">
        <v>74.74</v>
      </c>
      <c r="S24" s="13">
        <v>151.42000000000002</v>
      </c>
    </row>
    <row r="25" spans="2:19" ht="15">
      <c r="B25">
        <f t="shared" si="0"/>
        <v>24</v>
      </c>
      <c r="C25">
        <v>1993</v>
      </c>
      <c r="D25">
        <f>+'1993'!B27</f>
        <v>0</v>
      </c>
      <c r="E25" s="56">
        <f>+'1993'!C27</f>
        <v>0</v>
      </c>
      <c r="F25" s="107">
        <f>+'1993'!D27</f>
        <v>0</v>
      </c>
      <c r="G25" s="107">
        <f>+'1993'!E27</f>
        <v>0</v>
      </c>
      <c r="H25" s="107">
        <f>+'1993'!F27</f>
        <v>0</v>
      </c>
      <c r="I25" s="107">
        <f>+'1993'!G27</f>
        <v>0</v>
      </c>
      <c r="L25">
        <v>162</v>
      </c>
      <c r="M25">
        <v>1996</v>
      </c>
      <c r="N25" t="s">
        <v>31</v>
      </c>
      <c r="O25" t="s">
        <v>26</v>
      </c>
      <c r="P25" s="13">
        <v>76.7</v>
      </c>
      <c r="Q25" s="13">
        <v>0</v>
      </c>
      <c r="R25" s="13">
        <v>74.7</v>
      </c>
      <c r="S25" s="13">
        <v>151.4</v>
      </c>
    </row>
    <row r="26" spans="2:19" ht="15">
      <c r="B26">
        <f t="shared" si="0"/>
        <v>25</v>
      </c>
      <c r="C26">
        <v>1993</v>
      </c>
      <c r="D26">
        <f>+'1993'!B28</f>
        <v>0</v>
      </c>
      <c r="E26" s="56">
        <f>+'1993'!C28</f>
        <v>0</v>
      </c>
      <c r="F26" s="107">
        <f>+'1993'!D28</f>
        <v>0</v>
      </c>
      <c r="G26" s="107">
        <f>+'1993'!E28</f>
        <v>0</v>
      </c>
      <c r="H26" s="107">
        <f>+'1993'!F28</f>
        <v>0</v>
      </c>
      <c r="I26" s="107">
        <f>+'1993'!G28</f>
        <v>0</v>
      </c>
      <c r="L26">
        <v>551</v>
      </c>
      <c r="M26">
        <v>2004</v>
      </c>
      <c r="N26" t="s">
        <v>47</v>
      </c>
      <c r="O26" t="s">
        <v>26</v>
      </c>
      <c r="P26" s="13">
        <v>77</v>
      </c>
      <c r="Q26" s="13">
        <v>70.4</v>
      </c>
      <c r="R26" s="13">
        <v>74.55</v>
      </c>
      <c r="S26" s="13">
        <v>221.95</v>
      </c>
    </row>
    <row r="27" spans="2:19" ht="15">
      <c r="B27">
        <f t="shared" si="0"/>
        <v>26</v>
      </c>
      <c r="C27">
        <v>1993</v>
      </c>
      <c r="D27">
        <f>+'1993'!B29</f>
        <v>0</v>
      </c>
      <c r="E27" s="56">
        <f>+'1993'!C29</f>
        <v>0</v>
      </c>
      <c r="F27" s="107">
        <f>+'1993'!D29</f>
        <v>0</v>
      </c>
      <c r="G27" s="107">
        <f>+'1993'!E29</f>
        <v>0</v>
      </c>
      <c r="H27" s="107">
        <f>+'1993'!F29</f>
        <v>0</v>
      </c>
      <c r="I27" s="107">
        <f>+'1993'!G29</f>
        <v>0</v>
      </c>
      <c r="L27">
        <v>501</v>
      </c>
      <c r="M27">
        <v>2003</v>
      </c>
      <c r="N27" t="s">
        <v>5</v>
      </c>
      <c r="O27" t="s">
        <v>26</v>
      </c>
      <c r="P27" s="13">
        <v>76.91</v>
      </c>
      <c r="Q27" s="13">
        <v>73.53</v>
      </c>
      <c r="R27" s="13">
        <v>74.46</v>
      </c>
      <c r="S27" s="13">
        <v>224.89999999999998</v>
      </c>
    </row>
    <row r="28" spans="2:19" ht="15">
      <c r="B28">
        <f t="shared" si="0"/>
        <v>27</v>
      </c>
      <c r="C28">
        <v>1993</v>
      </c>
      <c r="D28">
        <f>+'1993'!B30</f>
        <v>0</v>
      </c>
      <c r="E28" s="56">
        <f>+'1993'!C30</f>
        <v>0</v>
      </c>
      <c r="F28" s="107">
        <f>+'1993'!D30</f>
        <v>0</v>
      </c>
      <c r="G28" s="107">
        <f>+'1993'!E30</f>
        <v>0</v>
      </c>
      <c r="H28" s="107">
        <f>+'1993'!F30</f>
        <v>0</v>
      </c>
      <c r="I28" s="107">
        <f>+'1993'!G30</f>
        <v>0</v>
      </c>
      <c r="L28">
        <v>163</v>
      </c>
      <c r="M28">
        <v>1996</v>
      </c>
      <c r="N28" t="s">
        <v>51</v>
      </c>
      <c r="O28" t="s">
        <v>26</v>
      </c>
      <c r="P28" s="13">
        <v>0</v>
      </c>
      <c r="Q28" s="13">
        <v>76.2</v>
      </c>
      <c r="R28" s="13">
        <v>74.3</v>
      </c>
      <c r="S28" s="13">
        <v>150.5</v>
      </c>
    </row>
    <row r="29" spans="2:19" ht="15">
      <c r="B29">
        <f t="shared" si="0"/>
        <v>28</v>
      </c>
      <c r="C29">
        <v>1993</v>
      </c>
      <c r="D29">
        <f>+'1993'!B31</f>
        <v>0</v>
      </c>
      <c r="E29" s="56">
        <f>+'1993'!C31</f>
        <v>0</v>
      </c>
      <c r="F29" s="107">
        <f>+'1993'!D31</f>
        <v>0</v>
      </c>
      <c r="G29" s="107">
        <f>+'1993'!E31</f>
        <v>0</v>
      </c>
      <c r="H29" s="107">
        <f>+'1993'!F31</f>
        <v>0</v>
      </c>
      <c r="I29" s="107">
        <f>+'1993'!G31</f>
        <v>0</v>
      </c>
      <c r="L29">
        <v>616</v>
      </c>
      <c r="M29">
        <v>2005</v>
      </c>
      <c r="N29" t="s">
        <v>5</v>
      </c>
      <c r="O29" t="s">
        <v>26</v>
      </c>
      <c r="P29" s="13">
        <v>0</v>
      </c>
      <c r="Q29" s="13">
        <v>0</v>
      </c>
      <c r="R29" s="13">
        <v>74.04</v>
      </c>
      <c r="S29" s="13">
        <v>74.04</v>
      </c>
    </row>
    <row r="30" spans="2:19" ht="15">
      <c r="B30">
        <f t="shared" si="0"/>
        <v>29</v>
      </c>
      <c r="C30">
        <v>1993</v>
      </c>
      <c r="D30">
        <f>+'1993'!B32</f>
        <v>0</v>
      </c>
      <c r="E30" s="56">
        <f>+'1993'!C32</f>
        <v>0</v>
      </c>
      <c r="F30" s="107">
        <f>+'1993'!D32</f>
        <v>0</v>
      </c>
      <c r="G30" s="107">
        <f>+'1993'!E32</f>
        <v>0</v>
      </c>
      <c r="H30" s="107">
        <f>+'1993'!F32</f>
        <v>0</v>
      </c>
      <c r="I30" s="107">
        <f>+'1993'!G32</f>
        <v>0</v>
      </c>
      <c r="L30">
        <v>164</v>
      </c>
      <c r="M30">
        <v>1996</v>
      </c>
      <c r="N30" t="s">
        <v>56</v>
      </c>
      <c r="O30" t="s">
        <v>26</v>
      </c>
      <c r="P30" s="13">
        <v>75.9</v>
      </c>
      <c r="Q30" s="13">
        <v>0</v>
      </c>
      <c r="R30" s="13">
        <v>73.9</v>
      </c>
      <c r="S30" s="13">
        <v>149.8</v>
      </c>
    </row>
    <row r="31" spans="2:19" ht="15">
      <c r="B31">
        <f t="shared" si="0"/>
        <v>30</v>
      </c>
      <c r="C31">
        <v>1993</v>
      </c>
      <c r="D31">
        <f>+'1993'!B33</f>
        <v>0</v>
      </c>
      <c r="E31" s="56">
        <f>+'1993'!C33</f>
        <v>0</v>
      </c>
      <c r="F31" s="107">
        <f>+'1993'!D33</f>
        <v>0</v>
      </c>
      <c r="G31" s="107">
        <f>+'1993'!E33</f>
        <v>0</v>
      </c>
      <c r="H31" s="107">
        <f>+'1993'!F33</f>
        <v>0</v>
      </c>
      <c r="I31" s="107">
        <f>+'1993'!G33</f>
        <v>0</v>
      </c>
      <c r="L31">
        <v>107</v>
      </c>
      <c r="M31">
        <v>1995</v>
      </c>
      <c r="N31" t="s">
        <v>6</v>
      </c>
      <c r="O31" t="s">
        <v>26</v>
      </c>
      <c r="P31" s="13">
        <v>76.7</v>
      </c>
      <c r="Q31" s="13">
        <v>0</v>
      </c>
      <c r="R31" s="13">
        <v>73.8</v>
      </c>
      <c r="S31" s="13">
        <v>150.5</v>
      </c>
    </row>
    <row r="32" spans="2:19" ht="15">
      <c r="B32">
        <f t="shared" si="0"/>
        <v>31</v>
      </c>
      <c r="C32">
        <v>1993</v>
      </c>
      <c r="D32">
        <f>+'1993'!B34</f>
        <v>0</v>
      </c>
      <c r="E32" s="56">
        <f>+'1993'!C34</f>
        <v>0</v>
      </c>
      <c r="F32" s="107">
        <f>+'1993'!D34</f>
        <v>0</v>
      </c>
      <c r="G32" s="107">
        <f>+'1993'!E34</f>
        <v>0</v>
      </c>
      <c r="H32" s="107">
        <f>+'1993'!F34</f>
        <v>0</v>
      </c>
      <c r="I32" s="107">
        <f>+'1993'!G34</f>
        <v>0</v>
      </c>
      <c r="L32">
        <v>103</v>
      </c>
      <c r="M32">
        <v>1995</v>
      </c>
      <c r="N32" t="s">
        <v>38</v>
      </c>
      <c r="O32" t="s">
        <v>26</v>
      </c>
      <c r="P32" s="13">
        <v>75.5</v>
      </c>
      <c r="Q32" s="13">
        <v>72.7</v>
      </c>
      <c r="R32" s="13">
        <v>73.6</v>
      </c>
      <c r="S32" s="13">
        <v>221.79999999999998</v>
      </c>
    </row>
    <row r="33" spans="2:19" ht="15">
      <c r="B33">
        <f t="shared" si="0"/>
        <v>32</v>
      </c>
      <c r="C33">
        <v>1993</v>
      </c>
      <c r="D33">
        <f>+'1993'!B35</f>
        <v>0</v>
      </c>
      <c r="E33" s="56">
        <f>+'1993'!C35</f>
        <v>0</v>
      </c>
      <c r="F33" s="107">
        <f>+'1993'!D35</f>
        <v>0</v>
      </c>
      <c r="G33" s="107">
        <f>+'1993'!E35</f>
        <v>0</v>
      </c>
      <c r="H33" s="107">
        <f>+'1993'!F35</f>
        <v>0</v>
      </c>
      <c r="I33" s="107">
        <f>+'1993'!G35</f>
        <v>0</v>
      </c>
      <c r="L33">
        <v>151</v>
      </c>
      <c r="M33">
        <v>1996</v>
      </c>
      <c r="N33" t="s">
        <v>6</v>
      </c>
      <c r="O33" t="s">
        <v>26</v>
      </c>
      <c r="P33" s="13">
        <v>74</v>
      </c>
      <c r="Q33" s="13">
        <v>75</v>
      </c>
      <c r="R33" s="13">
        <v>73.5</v>
      </c>
      <c r="S33" s="13">
        <v>222.5</v>
      </c>
    </row>
    <row r="34" spans="2:19" ht="15">
      <c r="B34">
        <f t="shared" si="0"/>
        <v>33</v>
      </c>
      <c r="C34">
        <v>1993</v>
      </c>
      <c r="D34">
        <f>+'1993'!B36</f>
        <v>0</v>
      </c>
      <c r="E34" s="56">
        <f>+'1993'!C36</f>
        <v>0</v>
      </c>
      <c r="F34" s="107">
        <f>+'1993'!D36</f>
        <v>0</v>
      </c>
      <c r="G34" s="107">
        <f>+'1993'!E36</f>
        <v>0</v>
      </c>
      <c r="H34" s="107">
        <f>+'1993'!F36</f>
        <v>0</v>
      </c>
      <c r="I34" s="107">
        <f>+'1993'!G36</f>
        <v>0</v>
      </c>
      <c r="L34">
        <v>652</v>
      </c>
      <c r="M34">
        <v>2006</v>
      </c>
      <c r="N34" t="s">
        <v>143</v>
      </c>
      <c r="O34" t="s">
        <v>26</v>
      </c>
      <c r="P34" s="13">
        <v>72.9</v>
      </c>
      <c r="Q34" s="13">
        <v>73.46</v>
      </c>
      <c r="R34" s="13">
        <v>73.44</v>
      </c>
      <c r="S34" s="13">
        <v>219.8</v>
      </c>
    </row>
    <row r="35" spans="2:19" ht="15">
      <c r="B35">
        <f t="shared" si="0"/>
        <v>34</v>
      </c>
      <c r="C35">
        <v>1993</v>
      </c>
      <c r="D35">
        <f>+'1993'!B37</f>
        <v>0</v>
      </c>
      <c r="E35" s="56">
        <f>+'1993'!C37</f>
        <v>0</v>
      </c>
      <c r="F35" s="107">
        <f>+'1993'!D37</f>
        <v>0</v>
      </c>
      <c r="G35" s="107">
        <f>+'1993'!E37</f>
        <v>0</v>
      </c>
      <c r="H35" s="107">
        <f>+'1993'!F37</f>
        <v>0</v>
      </c>
      <c r="I35" s="107">
        <f>+'1993'!G37</f>
        <v>0</v>
      </c>
      <c r="L35">
        <v>302</v>
      </c>
      <c r="M35">
        <v>1999</v>
      </c>
      <c r="N35" t="s">
        <v>47</v>
      </c>
      <c r="O35" t="s">
        <v>26</v>
      </c>
      <c r="P35" s="13">
        <v>75.9</v>
      </c>
      <c r="Q35" s="13">
        <v>71.58</v>
      </c>
      <c r="R35" s="13">
        <v>73.25</v>
      </c>
      <c r="S35" s="13">
        <v>220.73000000000002</v>
      </c>
    </row>
    <row r="36" spans="2:19" ht="15">
      <c r="B36">
        <f t="shared" si="0"/>
        <v>35</v>
      </c>
      <c r="C36">
        <v>1993</v>
      </c>
      <c r="D36">
        <f>+'1993'!B38</f>
        <v>0</v>
      </c>
      <c r="E36" s="56">
        <f>+'1993'!C38</f>
        <v>0</v>
      </c>
      <c r="F36" s="107">
        <f>+'1993'!D38</f>
        <v>0</v>
      </c>
      <c r="G36" s="107">
        <f>+'1993'!E38</f>
        <v>0</v>
      </c>
      <c r="H36" s="107">
        <f>+'1993'!F38</f>
        <v>0</v>
      </c>
      <c r="I36" s="107">
        <f>+'1993'!G38</f>
        <v>0</v>
      </c>
      <c r="L36">
        <v>552</v>
      </c>
      <c r="M36">
        <v>2004</v>
      </c>
      <c r="N36" t="s">
        <v>5</v>
      </c>
      <c r="O36" t="s">
        <v>26</v>
      </c>
      <c r="P36" s="13">
        <v>74.16</v>
      </c>
      <c r="Q36" s="13">
        <v>70.94</v>
      </c>
      <c r="R36" s="13">
        <v>73.11</v>
      </c>
      <c r="S36" s="13">
        <v>218.20999999999998</v>
      </c>
    </row>
    <row r="37" spans="2:19" ht="15">
      <c r="B37">
        <f t="shared" si="0"/>
        <v>36</v>
      </c>
      <c r="C37">
        <v>1993</v>
      </c>
      <c r="D37">
        <f>+'1993'!B39</f>
        <v>0</v>
      </c>
      <c r="E37" s="56">
        <f>+'1993'!C39</f>
        <v>0</v>
      </c>
      <c r="F37" s="107">
        <f>+'1993'!D39</f>
        <v>0</v>
      </c>
      <c r="G37" s="107">
        <f>+'1993'!E39</f>
        <v>0</v>
      </c>
      <c r="H37" s="107">
        <f>+'1993'!F39</f>
        <v>0</v>
      </c>
      <c r="I37" s="107">
        <f>+'1993'!G39</f>
        <v>0</v>
      </c>
      <c r="L37">
        <v>752</v>
      </c>
      <c r="M37">
        <v>2008</v>
      </c>
      <c r="N37" t="s">
        <v>143</v>
      </c>
      <c r="O37" t="s">
        <v>26</v>
      </c>
      <c r="P37" s="13">
        <v>72.61</v>
      </c>
      <c r="Q37" s="13">
        <v>64.02</v>
      </c>
      <c r="R37" s="13">
        <v>72.96</v>
      </c>
      <c r="S37" s="13">
        <v>209.58999999999997</v>
      </c>
    </row>
    <row r="38" spans="2:19" ht="15">
      <c r="B38">
        <f t="shared" si="0"/>
        <v>37</v>
      </c>
      <c r="C38">
        <v>1993</v>
      </c>
      <c r="D38">
        <f>+'1993'!B40</f>
        <v>0</v>
      </c>
      <c r="E38" s="56">
        <f>+'1993'!C40</f>
        <v>0</v>
      </c>
      <c r="F38" s="107">
        <f>+'1993'!D40</f>
        <v>0</v>
      </c>
      <c r="G38" s="107">
        <f>+'1993'!E40</f>
        <v>0</v>
      </c>
      <c r="H38" s="107">
        <f>+'1993'!F40</f>
        <v>0</v>
      </c>
      <c r="I38" s="107">
        <f>+'1993'!G40</f>
        <v>0</v>
      </c>
      <c r="L38">
        <v>253</v>
      </c>
      <c r="M38">
        <v>1998</v>
      </c>
      <c r="N38" t="s">
        <v>86</v>
      </c>
      <c r="O38" t="s">
        <v>26</v>
      </c>
      <c r="P38" s="13">
        <v>75.16</v>
      </c>
      <c r="Q38" s="13">
        <v>71.3</v>
      </c>
      <c r="R38" s="13">
        <v>72.9</v>
      </c>
      <c r="S38" s="13">
        <v>219.35999999999999</v>
      </c>
    </row>
    <row r="39" spans="2:19" ht="15">
      <c r="B39">
        <f t="shared" si="0"/>
        <v>38</v>
      </c>
      <c r="C39">
        <v>1993</v>
      </c>
      <c r="D39">
        <f>+'1993'!B41</f>
        <v>0</v>
      </c>
      <c r="E39" s="56">
        <f>+'1993'!C41</f>
        <v>0</v>
      </c>
      <c r="F39" s="107">
        <f>+'1993'!D41</f>
        <v>0</v>
      </c>
      <c r="G39" s="107">
        <f>+'1993'!E41</f>
        <v>0</v>
      </c>
      <c r="H39" s="107">
        <f>+'1993'!F41</f>
        <v>0</v>
      </c>
      <c r="I39" s="107">
        <f>+'1993'!G41</f>
        <v>0</v>
      </c>
      <c r="L39">
        <v>801</v>
      </c>
      <c r="M39">
        <v>2009</v>
      </c>
      <c r="N39" t="s">
        <v>179</v>
      </c>
      <c r="O39" t="s">
        <v>26</v>
      </c>
      <c r="P39" s="13">
        <v>72.82557114228457</v>
      </c>
      <c r="Q39" s="13">
        <v>0</v>
      </c>
      <c r="R39" s="13">
        <v>72.48827272727274</v>
      </c>
      <c r="S39" s="13">
        <v>0</v>
      </c>
    </row>
    <row r="40" spans="2:19" ht="15">
      <c r="B40">
        <f t="shared" si="0"/>
        <v>39</v>
      </c>
      <c r="C40">
        <v>1993</v>
      </c>
      <c r="D40">
        <f>+'1993'!B42</f>
        <v>0</v>
      </c>
      <c r="E40" s="56">
        <f>+'1993'!C42</f>
        <v>0</v>
      </c>
      <c r="F40" s="107">
        <f>+'1993'!D42</f>
        <v>0</v>
      </c>
      <c r="G40" s="107">
        <f>+'1993'!E42</f>
        <v>0</v>
      </c>
      <c r="H40" s="107">
        <f>+'1993'!F42</f>
        <v>0</v>
      </c>
      <c r="I40" s="107">
        <f>+'1993'!G42</f>
        <v>0</v>
      </c>
      <c r="L40">
        <v>301</v>
      </c>
      <c r="M40">
        <v>1999</v>
      </c>
      <c r="N40" t="s">
        <v>56</v>
      </c>
      <c r="O40" t="s">
        <v>26</v>
      </c>
      <c r="P40" s="13">
        <v>79.24</v>
      </c>
      <c r="Q40" s="13">
        <v>74.39</v>
      </c>
      <c r="R40" s="13">
        <v>72.48</v>
      </c>
      <c r="S40" s="13">
        <v>226.11</v>
      </c>
    </row>
    <row r="41" spans="2:19" ht="15">
      <c r="B41">
        <f t="shared" si="0"/>
        <v>40</v>
      </c>
      <c r="C41">
        <v>1993</v>
      </c>
      <c r="D41">
        <f>+'1993'!B43</f>
        <v>0</v>
      </c>
      <c r="E41" s="56">
        <f>+'1993'!C43</f>
        <v>0</v>
      </c>
      <c r="F41" s="107">
        <f>+'1993'!D43</f>
        <v>0</v>
      </c>
      <c r="G41" s="107">
        <f>+'1993'!E43</f>
        <v>0</v>
      </c>
      <c r="H41" s="107">
        <f>+'1993'!F43</f>
        <v>0</v>
      </c>
      <c r="I41" s="107">
        <f>+'1993'!G43</f>
        <v>0</v>
      </c>
      <c r="L41">
        <v>102</v>
      </c>
      <c r="M41">
        <v>1995</v>
      </c>
      <c r="N41" t="s">
        <v>31</v>
      </c>
      <c r="O41" t="s">
        <v>26</v>
      </c>
      <c r="P41" s="13">
        <v>76.7</v>
      </c>
      <c r="Q41" s="13">
        <v>77</v>
      </c>
      <c r="R41" s="13">
        <v>72.3</v>
      </c>
      <c r="S41" s="13">
        <v>226</v>
      </c>
    </row>
    <row r="42" spans="2:19" ht="15">
      <c r="B42">
        <f t="shared" si="0"/>
        <v>41</v>
      </c>
      <c r="C42">
        <v>1993</v>
      </c>
      <c r="D42">
        <f>+'1993'!B44</f>
        <v>0</v>
      </c>
      <c r="E42" s="56">
        <f>+'1993'!C44</f>
        <v>0</v>
      </c>
      <c r="F42" s="107">
        <f>+'1993'!D44</f>
        <v>0</v>
      </c>
      <c r="G42" s="107">
        <f>+'1993'!E44</f>
        <v>0</v>
      </c>
      <c r="H42" s="107">
        <f>+'1993'!F44</f>
        <v>0</v>
      </c>
      <c r="I42" s="107">
        <f>+'1993'!G44</f>
        <v>0</v>
      </c>
      <c r="L42">
        <v>875</v>
      </c>
      <c r="M42">
        <v>2010</v>
      </c>
      <c r="N42" t="s">
        <v>186</v>
      </c>
      <c r="O42" t="s">
        <v>26</v>
      </c>
      <c r="P42" s="13">
        <v>0</v>
      </c>
      <c r="Q42" s="13">
        <v>0</v>
      </c>
      <c r="R42" s="13">
        <v>72.291</v>
      </c>
      <c r="S42" s="13">
        <v>0</v>
      </c>
    </row>
    <row r="43" spans="2:19" ht="15">
      <c r="B43">
        <f t="shared" si="0"/>
        <v>42</v>
      </c>
      <c r="C43">
        <v>1993</v>
      </c>
      <c r="D43">
        <f>+'1993'!B45</f>
        <v>0</v>
      </c>
      <c r="E43" s="56">
        <f>+'1993'!C45</f>
        <v>0</v>
      </c>
      <c r="F43" s="107">
        <f>+'1993'!D45</f>
        <v>0</v>
      </c>
      <c r="G43" s="107">
        <f>+'1993'!E45</f>
        <v>0</v>
      </c>
      <c r="H43" s="107">
        <f>+'1993'!F45</f>
        <v>0</v>
      </c>
      <c r="I43" s="107">
        <f>+'1993'!G45</f>
        <v>0</v>
      </c>
      <c r="L43">
        <v>605</v>
      </c>
      <c r="M43">
        <v>2005</v>
      </c>
      <c r="N43" t="s">
        <v>143</v>
      </c>
      <c r="O43" t="s">
        <v>26</v>
      </c>
      <c r="P43" s="13">
        <v>70.46</v>
      </c>
      <c r="Q43" s="13">
        <v>70.04</v>
      </c>
      <c r="R43" s="13">
        <v>72.26</v>
      </c>
      <c r="S43" s="13">
        <v>212.76</v>
      </c>
    </row>
    <row r="44" spans="2:19" ht="15">
      <c r="B44">
        <f t="shared" si="0"/>
        <v>43</v>
      </c>
      <c r="C44">
        <v>1993</v>
      </c>
      <c r="D44">
        <f>+'1993'!B46</f>
        <v>0</v>
      </c>
      <c r="E44" s="56">
        <f>+'1993'!C46</f>
        <v>0</v>
      </c>
      <c r="F44" s="107">
        <f>+'1993'!D46</f>
        <v>0</v>
      </c>
      <c r="G44" s="107">
        <f>+'1993'!E46</f>
        <v>0</v>
      </c>
      <c r="H44" s="107">
        <f>+'1993'!F46</f>
        <v>0</v>
      </c>
      <c r="I44" s="107">
        <f>+'1993'!G46</f>
        <v>0</v>
      </c>
      <c r="L44">
        <v>303</v>
      </c>
      <c r="M44">
        <v>1999</v>
      </c>
      <c r="N44" t="s">
        <v>5</v>
      </c>
      <c r="O44" t="s">
        <v>26</v>
      </c>
      <c r="P44" s="13">
        <v>75.62</v>
      </c>
      <c r="Q44" s="13">
        <v>75.56</v>
      </c>
      <c r="R44" s="13">
        <v>72.13</v>
      </c>
      <c r="S44" s="13">
        <v>223.31</v>
      </c>
    </row>
    <row r="45" spans="2:19" ht="15">
      <c r="B45">
        <f t="shared" si="0"/>
        <v>44</v>
      </c>
      <c r="C45">
        <v>1993</v>
      </c>
      <c r="D45">
        <f>+'1993'!B47</f>
        <v>0</v>
      </c>
      <c r="E45" s="56">
        <f>+'1993'!C47</f>
        <v>0</v>
      </c>
      <c r="F45" s="107">
        <f>+'1993'!D47</f>
        <v>0</v>
      </c>
      <c r="G45" s="107">
        <f>+'1993'!E47</f>
        <v>0</v>
      </c>
      <c r="H45" s="107">
        <f>+'1993'!F47</f>
        <v>0</v>
      </c>
      <c r="I45" s="107">
        <f>+'1993'!G47</f>
        <v>0</v>
      </c>
      <c r="L45">
        <v>165</v>
      </c>
      <c r="M45">
        <v>1996</v>
      </c>
      <c r="N45" t="s">
        <v>38</v>
      </c>
      <c r="O45" t="s">
        <v>26</v>
      </c>
      <c r="P45" s="13">
        <v>0</v>
      </c>
      <c r="Q45" s="13">
        <v>73.8</v>
      </c>
      <c r="R45" s="13">
        <v>71.9</v>
      </c>
      <c r="S45" s="13">
        <v>145.7</v>
      </c>
    </row>
    <row r="46" spans="2:19" ht="15">
      <c r="B46">
        <f t="shared" si="0"/>
        <v>45</v>
      </c>
      <c r="C46">
        <v>1993</v>
      </c>
      <c r="D46">
        <f>+'1993'!B48</f>
        <v>0</v>
      </c>
      <c r="E46" s="56">
        <f>+'1993'!C48</f>
        <v>0</v>
      </c>
      <c r="F46" s="107">
        <f>+'1993'!D48</f>
        <v>0</v>
      </c>
      <c r="G46" s="107">
        <f>+'1993'!E48</f>
        <v>0</v>
      </c>
      <c r="H46" s="107">
        <f>+'1993'!F48</f>
        <v>0</v>
      </c>
      <c r="I46" s="107">
        <f>+'1993'!G48</f>
        <v>0</v>
      </c>
      <c r="L46">
        <v>360</v>
      </c>
      <c r="M46">
        <v>2000</v>
      </c>
      <c r="N46" t="s">
        <v>5</v>
      </c>
      <c r="O46" t="s">
        <v>26</v>
      </c>
      <c r="P46" s="13">
        <v>73.92</v>
      </c>
      <c r="Q46" s="13">
        <v>0</v>
      </c>
      <c r="R46" s="13">
        <v>71.89</v>
      </c>
      <c r="S46" s="13">
        <v>145.81</v>
      </c>
    </row>
    <row r="47" spans="2:19" ht="15">
      <c r="B47">
        <f t="shared" si="0"/>
        <v>46</v>
      </c>
      <c r="C47">
        <v>1993</v>
      </c>
      <c r="D47">
        <f>+'1993'!B49</f>
        <v>0</v>
      </c>
      <c r="E47" s="56">
        <f>+'1993'!C49</f>
        <v>0</v>
      </c>
      <c r="F47" s="107">
        <f>+'1993'!D49</f>
        <v>0</v>
      </c>
      <c r="G47" s="107">
        <f>+'1993'!E49</f>
        <v>0</v>
      </c>
      <c r="H47" s="107">
        <f>+'1993'!F49</f>
        <v>0</v>
      </c>
      <c r="I47" s="107">
        <f>+'1993'!G49</f>
        <v>0</v>
      </c>
      <c r="L47">
        <v>420</v>
      </c>
      <c r="M47">
        <v>2001</v>
      </c>
      <c r="N47" t="s">
        <v>38</v>
      </c>
      <c r="O47" t="s">
        <v>26</v>
      </c>
      <c r="P47" s="13">
        <v>0</v>
      </c>
      <c r="Q47" s="13">
        <v>0</v>
      </c>
      <c r="R47" s="13">
        <v>71.85</v>
      </c>
      <c r="S47" s="13">
        <v>71.85</v>
      </c>
    </row>
    <row r="48" spans="2:19" ht="15">
      <c r="B48">
        <f t="shared" si="0"/>
        <v>47</v>
      </c>
      <c r="C48">
        <v>1993</v>
      </c>
      <c r="D48">
        <f>+'1993'!B50</f>
        <v>0</v>
      </c>
      <c r="E48" s="56">
        <f>+'1993'!C50</f>
        <v>0</v>
      </c>
      <c r="F48" s="107">
        <f>+'1993'!D50</f>
        <v>0</v>
      </c>
      <c r="G48" s="107">
        <f>+'1993'!E50</f>
        <v>0</v>
      </c>
      <c r="H48" s="107">
        <f>+'1993'!F50</f>
        <v>0</v>
      </c>
      <c r="I48" s="107">
        <f>+'1993'!G50</f>
        <v>0</v>
      </c>
      <c r="L48">
        <v>208</v>
      </c>
      <c r="M48">
        <v>1997</v>
      </c>
      <c r="N48" t="s">
        <v>10</v>
      </c>
      <c r="O48" t="s">
        <v>26</v>
      </c>
      <c r="P48" s="13">
        <v>72.7</v>
      </c>
      <c r="Q48" s="13">
        <v>0</v>
      </c>
      <c r="R48" s="13">
        <v>71.6</v>
      </c>
      <c r="S48" s="13">
        <v>144.3</v>
      </c>
    </row>
    <row r="49" spans="2:19" ht="15">
      <c r="B49">
        <f t="shared" si="0"/>
        <v>48</v>
      </c>
      <c r="C49">
        <v>1993</v>
      </c>
      <c r="D49">
        <f>+'1993'!B51</f>
        <v>0</v>
      </c>
      <c r="E49" s="56">
        <f>+'1993'!C51</f>
        <v>0</v>
      </c>
      <c r="F49" s="107">
        <f>+'1993'!D51</f>
        <v>0</v>
      </c>
      <c r="G49" s="107">
        <f>+'1993'!E51</f>
        <v>0</v>
      </c>
      <c r="H49" s="107">
        <f>+'1993'!F51</f>
        <v>0</v>
      </c>
      <c r="I49" s="107">
        <f>+'1993'!G51</f>
        <v>0</v>
      </c>
      <c r="L49">
        <v>859</v>
      </c>
      <c r="M49">
        <v>2010</v>
      </c>
      <c r="N49" t="s">
        <v>200</v>
      </c>
      <c r="O49" t="s">
        <v>26</v>
      </c>
      <c r="P49" s="13">
        <v>0</v>
      </c>
      <c r="Q49" s="13">
        <v>0</v>
      </c>
      <c r="R49" s="13">
        <v>71.492</v>
      </c>
      <c r="S49" s="13">
        <v>0</v>
      </c>
    </row>
    <row r="50" spans="2:19" ht="15">
      <c r="B50">
        <f t="shared" si="0"/>
        <v>49</v>
      </c>
      <c r="C50">
        <v>1993</v>
      </c>
      <c r="D50">
        <f>+'1993'!B52</f>
        <v>0</v>
      </c>
      <c r="E50" s="56">
        <f>+'1993'!C52</f>
        <v>0</v>
      </c>
      <c r="F50" s="107">
        <f>+'1993'!D52</f>
        <v>0</v>
      </c>
      <c r="G50" s="107">
        <f>+'1993'!E52</f>
        <v>0</v>
      </c>
      <c r="H50" s="107">
        <f>+'1993'!F52</f>
        <v>0</v>
      </c>
      <c r="I50" s="107">
        <f>+'1993'!G52</f>
        <v>0</v>
      </c>
      <c r="L50">
        <v>703</v>
      </c>
      <c r="M50">
        <v>2007</v>
      </c>
      <c r="N50" t="s">
        <v>143</v>
      </c>
      <c r="O50" t="s">
        <v>26</v>
      </c>
      <c r="P50" s="13">
        <v>72.57</v>
      </c>
      <c r="Q50" s="13">
        <v>73.3</v>
      </c>
      <c r="R50" s="13">
        <v>71.48</v>
      </c>
      <c r="S50" s="13">
        <v>217.35000000000002</v>
      </c>
    </row>
    <row r="51" spans="2:19" ht="15">
      <c r="B51">
        <f t="shared" si="0"/>
        <v>50</v>
      </c>
      <c r="C51">
        <v>1993</v>
      </c>
      <c r="D51">
        <f>+'1993'!B53</f>
        <v>0</v>
      </c>
      <c r="E51" s="56">
        <f>+'1993'!C53</f>
        <v>0</v>
      </c>
      <c r="F51" s="107">
        <f>+'1993'!D53</f>
        <v>0</v>
      </c>
      <c r="G51" s="107">
        <f>+'1993'!E53</f>
        <v>0</v>
      </c>
      <c r="H51" s="107">
        <f>+'1993'!F53</f>
        <v>0</v>
      </c>
      <c r="I51" s="107">
        <f>+'1993'!G53</f>
        <v>0</v>
      </c>
      <c r="L51">
        <v>704</v>
      </c>
      <c r="M51">
        <v>2007</v>
      </c>
      <c r="N51" t="s">
        <v>108</v>
      </c>
      <c r="O51" t="s">
        <v>26</v>
      </c>
      <c r="P51" s="13">
        <v>67.8</v>
      </c>
      <c r="Q51" s="13">
        <v>69.5</v>
      </c>
      <c r="R51" s="13">
        <v>71.32</v>
      </c>
      <c r="S51" s="13">
        <v>208.62</v>
      </c>
    </row>
    <row r="52" spans="2:19" ht="15">
      <c r="B52">
        <f t="shared" si="0"/>
        <v>51</v>
      </c>
      <c r="C52">
        <f>+C2+1</f>
        <v>1994</v>
      </c>
      <c r="D52" t="str">
        <f>+'1994'!B4</f>
        <v>Cook, B</v>
      </c>
      <c r="E52" s="56" t="str">
        <f>+'1994'!C4</f>
        <v>m</v>
      </c>
      <c r="F52" s="107">
        <f>+'1994'!D4</f>
        <v>72.1</v>
      </c>
      <c r="G52" s="107">
        <f>+'1994'!E4</f>
        <v>73.7</v>
      </c>
      <c r="H52" s="107">
        <f>+'1994'!F4</f>
        <v>69.3</v>
      </c>
      <c r="I52" s="107">
        <f>+'1994'!G4</f>
        <v>215.10000000000002</v>
      </c>
      <c r="L52">
        <v>407</v>
      </c>
      <c r="M52">
        <v>2001</v>
      </c>
      <c r="N52" t="s">
        <v>72</v>
      </c>
      <c r="O52" t="s">
        <v>26</v>
      </c>
      <c r="P52" s="13">
        <v>69.38</v>
      </c>
      <c r="Q52" s="13">
        <v>67.92</v>
      </c>
      <c r="R52" s="13">
        <v>71.15</v>
      </c>
      <c r="S52" s="13">
        <v>208.45000000000002</v>
      </c>
    </row>
    <row r="53" spans="2:19" ht="15">
      <c r="B53">
        <f t="shared" si="0"/>
        <v>52</v>
      </c>
      <c r="C53">
        <f aca="true" t="shared" si="1" ref="C53:C116">+C3+1</f>
        <v>1994</v>
      </c>
      <c r="D53" t="str">
        <f>+'1994'!B5</f>
        <v>Fry, G</v>
      </c>
      <c r="E53" s="56" t="str">
        <f>+'1994'!C5</f>
        <v>m</v>
      </c>
      <c r="F53" s="107">
        <f>+'1994'!D5</f>
        <v>68.2</v>
      </c>
      <c r="G53" s="107">
        <f>+'1994'!E5</f>
        <v>71.2</v>
      </c>
      <c r="H53" s="107">
        <f>+'1994'!F5</f>
        <v>68.5</v>
      </c>
      <c r="I53" s="107">
        <f>+'1994'!G5</f>
        <v>207.9</v>
      </c>
      <c r="L53">
        <v>202</v>
      </c>
      <c r="M53">
        <v>1997</v>
      </c>
      <c r="N53" t="s">
        <v>6</v>
      </c>
      <c r="O53" t="s">
        <v>26</v>
      </c>
      <c r="P53" s="13">
        <v>74.2</v>
      </c>
      <c r="Q53" s="13">
        <v>69.1</v>
      </c>
      <c r="R53" s="13">
        <v>71.1</v>
      </c>
      <c r="S53" s="13">
        <v>214.4</v>
      </c>
    </row>
    <row r="54" spans="2:19" ht="15">
      <c r="B54">
        <f t="shared" si="0"/>
        <v>53</v>
      </c>
      <c r="C54">
        <f t="shared" si="1"/>
        <v>1994</v>
      </c>
      <c r="D54" t="str">
        <f>+'1994'!B6</f>
        <v>Walker, D</v>
      </c>
      <c r="E54" s="56" t="str">
        <f>+'1994'!C6</f>
        <v>m</v>
      </c>
      <c r="F54" s="107">
        <f>+'1994'!D6</f>
        <v>67.5</v>
      </c>
      <c r="G54" s="107">
        <f>+'1994'!E6</f>
        <v>68.6</v>
      </c>
      <c r="H54" s="107">
        <f>+'1994'!F6</f>
        <v>66.5</v>
      </c>
      <c r="I54" s="107">
        <f>+'1994'!G6</f>
        <v>202.6</v>
      </c>
      <c r="L54">
        <v>453</v>
      </c>
      <c r="M54">
        <v>2002</v>
      </c>
      <c r="N54" t="s">
        <v>51</v>
      </c>
      <c r="O54" t="s">
        <v>26</v>
      </c>
      <c r="P54" s="13">
        <v>74.35</v>
      </c>
      <c r="Q54" s="13">
        <v>70.67</v>
      </c>
      <c r="R54" s="13">
        <v>70.98</v>
      </c>
      <c r="S54" s="13">
        <v>216</v>
      </c>
    </row>
    <row r="55" spans="2:19" ht="15">
      <c r="B55">
        <f t="shared" si="0"/>
        <v>54</v>
      </c>
      <c r="C55">
        <f t="shared" si="1"/>
        <v>1994</v>
      </c>
      <c r="D55" t="str">
        <f>+'1994'!B7</f>
        <v>Beard, V</v>
      </c>
      <c r="E55" s="56" t="str">
        <f>+'1994'!C7</f>
        <v>m</v>
      </c>
      <c r="F55" s="107">
        <f>+'1994'!D7</f>
        <v>60.3</v>
      </c>
      <c r="G55" s="107">
        <f>+'1994'!E7</f>
        <v>60.9</v>
      </c>
      <c r="H55" s="107">
        <f>+'1994'!F7</f>
        <v>57</v>
      </c>
      <c r="I55" s="107">
        <f>+'1994'!G7</f>
        <v>178.2</v>
      </c>
      <c r="L55">
        <v>304</v>
      </c>
      <c r="M55">
        <v>1999</v>
      </c>
      <c r="N55" t="s">
        <v>72</v>
      </c>
      <c r="O55" t="s">
        <v>26</v>
      </c>
      <c r="P55" s="13">
        <v>73.9</v>
      </c>
      <c r="Q55" s="13">
        <v>68.02</v>
      </c>
      <c r="R55" s="13">
        <v>70.73</v>
      </c>
      <c r="S55" s="13">
        <v>212.65000000000003</v>
      </c>
    </row>
    <row r="56" spans="2:19" ht="15">
      <c r="B56">
        <f t="shared" si="0"/>
        <v>55</v>
      </c>
      <c r="C56">
        <f t="shared" si="1"/>
        <v>1994</v>
      </c>
      <c r="D56" t="str">
        <f>+'1994'!B8</f>
        <v>Thompson, D</v>
      </c>
      <c r="E56" s="56" t="str">
        <f>+'1994'!C8</f>
        <v>m</v>
      </c>
      <c r="F56" s="107">
        <f>+'1994'!D8</f>
        <v>0</v>
      </c>
      <c r="G56" s="107">
        <f>+'1994'!E8</f>
        <v>74.2</v>
      </c>
      <c r="H56" s="107">
        <f>+'1994'!F8</f>
        <v>69.5</v>
      </c>
      <c r="I56" s="107">
        <f>+'1994'!G8</f>
        <v>143.7</v>
      </c>
      <c r="L56">
        <v>661</v>
      </c>
      <c r="M56">
        <v>2006</v>
      </c>
      <c r="N56" t="s">
        <v>108</v>
      </c>
      <c r="O56" t="s">
        <v>26</v>
      </c>
      <c r="P56" s="13">
        <v>68.2</v>
      </c>
      <c r="Q56" s="13">
        <v>0</v>
      </c>
      <c r="R56" s="13">
        <v>70.72</v>
      </c>
      <c r="S56" s="13">
        <v>138.92000000000002</v>
      </c>
    </row>
    <row r="57" spans="2:19" ht="15">
      <c r="B57">
        <f t="shared" si="0"/>
        <v>56</v>
      </c>
      <c r="C57">
        <f t="shared" si="1"/>
        <v>1994</v>
      </c>
      <c r="D57" t="str">
        <f>+'1994'!B9</f>
        <v>Cook, T</v>
      </c>
      <c r="E57" s="56" t="str">
        <f>+'1994'!C9</f>
        <v>m</v>
      </c>
      <c r="F57" s="107">
        <f>+'1994'!D9</f>
        <v>0</v>
      </c>
      <c r="G57" s="107">
        <f>+'1994'!E9</f>
        <v>74</v>
      </c>
      <c r="H57" s="107">
        <f>+'1994'!F9</f>
        <v>64.2</v>
      </c>
      <c r="I57" s="107">
        <f>+'1994'!G9</f>
        <v>138.2</v>
      </c>
      <c r="L57">
        <v>811</v>
      </c>
      <c r="M57">
        <v>2009</v>
      </c>
      <c r="N57" t="s">
        <v>188</v>
      </c>
      <c r="O57" t="s">
        <v>26</v>
      </c>
      <c r="P57" s="13">
        <v>0</v>
      </c>
      <c r="Q57" s="13">
        <v>0</v>
      </c>
      <c r="R57" s="13">
        <v>70.69531641043976</v>
      </c>
      <c r="S57" s="13">
        <v>0</v>
      </c>
    </row>
    <row r="58" spans="2:19" ht="15">
      <c r="B58">
        <f t="shared" si="0"/>
        <v>57</v>
      </c>
      <c r="C58">
        <f t="shared" si="1"/>
        <v>1994</v>
      </c>
      <c r="D58" t="str">
        <f>+'1994'!B10</f>
        <v>Barton, G</v>
      </c>
      <c r="E58" s="56" t="str">
        <f>+'1994'!C10</f>
        <v>m</v>
      </c>
      <c r="F58" s="107">
        <f>+'1994'!D10</f>
        <v>67.6</v>
      </c>
      <c r="G58" s="107">
        <f>+'1994'!E10</f>
        <v>68.5</v>
      </c>
      <c r="H58" s="107">
        <f>+'1994'!F10</f>
        <v>0</v>
      </c>
      <c r="I58" s="107">
        <f>+'1994'!G10</f>
        <v>136.1</v>
      </c>
      <c r="L58">
        <v>203</v>
      </c>
      <c r="M58">
        <v>1997</v>
      </c>
      <c r="N58" t="s">
        <v>72</v>
      </c>
      <c r="O58" t="s">
        <v>26</v>
      </c>
      <c r="P58" s="13">
        <v>71.1</v>
      </c>
      <c r="Q58" s="13">
        <v>66.9</v>
      </c>
      <c r="R58" s="13">
        <v>70.5</v>
      </c>
      <c r="S58" s="13">
        <v>208.5</v>
      </c>
    </row>
    <row r="59" spans="2:19" ht="15">
      <c r="B59">
        <f t="shared" si="0"/>
        <v>58</v>
      </c>
      <c r="C59">
        <f t="shared" si="1"/>
        <v>1994</v>
      </c>
      <c r="D59" t="str">
        <f>+'1994'!B11</f>
        <v>Tapp, R</v>
      </c>
      <c r="E59" s="56" t="str">
        <f>+'1994'!C11</f>
        <v>m</v>
      </c>
      <c r="F59" s="107">
        <f>+'1994'!D11</f>
        <v>0</v>
      </c>
      <c r="G59" s="107">
        <f>+'1994'!E11</f>
        <v>66.5</v>
      </c>
      <c r="H59" s="107">
        <f>+'1994'!F11</f>
        <v>65.1</v>
      </c>
      <c r="I59" s="107">
        <f>+'1994'!G11</f>
        <v>131.6</v>
      </c>
      <c r="L59">
        <v>4</v>
      </c>
      <c r="M59">
        <v>1993</v>
      </c>
      <c r="N59" t="s">
        <v>7</v>
      </c>
      <c r="O59" t="s">
        <v>26</v>
      </c>
      <c r="P59" s="13">
        <v>67.6</v>
      </c>
      <c r="Q59" s="13">
        <v>68.8</v>
      </c>
      <c r="R59" s="13">
        <v>70.5</v>
      </c>
      <c r="S59" s="13">
        <v>206.89999999999998</v>
      </c>
    </row>
    <row r="60" spans="2:19" ht="15">
      <c r="B60">
        <f t="shared" si="0"/>
        <v>59</v>
      </c>
      <c r="C60">
        <f t="shared" si="1"/>
        <v>1994</v>
      </c>
      <c r="D60" t="str">
        <f>+'1994'!B12</f>
        <v>Sholl, W</v>
      </c>
      <c r="E60" s="56" t="str">
        <f>+'1994'!C12</f>
        <v>m</v>
      </c>
      <c r="F60" s="107">
        <f>+'1994'!D12</f>
        <v>56.4</v>
      </c>
      <c r="G60" s="107">
        <f>+'1994'!E12</f>
        <v>0</v>
      </c>
      <c r="H60" s="107">
        <f>+'1994'!F12</f>
        <v>53.1</v>
      </c>
      <c r="I60" s="107">
        <f>+'1994'!G12</f>
        <v>109.5</v>
      </c>
      <c r="L60">
        <v>558</v>
      </c>
      <c r="M60">
        <v>2004</v>
      </c>
      <c r="N60" t="s">
        <v>101</v>
      </c>
      <c r="O60" t="s">
        <v>26</v>
      </c>
      <c r="P60" s="13">
        <v>73.67</v>
      </c>
      <c r="Q60" s="13">
        <v>0</v>
      </c>
      <c r="R60" s="13">
        <v>70.32</v>
      </c>
      <c r="S60" s="13">
        <v>143.99</v>
      </c>
    </row>
    <row r="61" spans="2:19" ht="15">
      <c r="B61">
        <f t="shared" si="0"/>
        <v>60</v>
      </c>
      <c r="C61">
        <f t="shared" si="1"/>
        <v>1994</v>
      </c>
      <c r="D61" t="str">
        <f>+'1994'!B13</f>
        <v>Armitage, M</v>
      </c>
      <c r="E61" s="56" t="str">
        <f>+'1994'!C13</f>
        <v>m</v>
      </c>
      <c r="F61" s="107">
        <f>+'1994'!D13</f>
        <v>53.5</v>
      </c>
      <c r="G61" s="107">
        <f>+'1994'!E13</f>
        <v>0</v>
      </c>
      <c r="H61" s="107">
        <f>+'1994'!F13</f>
        <v>52.6</v>
      </c>
      <c r="I61" s="107">
        <f>+'1994'!G13</f>
        <v>106.1</v>
      </c>
      <c r="L61">
        <v>322</v>
      </c>
      <c r="M61">
        <v>1999</v>
      </c>
      <c r="N61" t="s">
        <v>94</v>
      </c>
      <c r="O61" t="s">
        <v>26</v>
      </c>
      <c r="P61" s="13">
        <v>0</v>
      </c>
      <c r="Q61" s="13">
        <v>0</v>
      </c>
      <c r="R61" s="13">
        <v>69.86</v>
      </c>
      <c r="S61" s="13">
        <v>69.86</v>
      </c>
    </row>
    <row r="62" spans="2:19" ht="15">
      <c r="B62">
        <f t="shared" si="0"/>
        <v>61</v>
      </c>
      <c r="C62">
        <f t="shared" si="1"/>
        <v>1994</v>
      </c>
      <c r="D62" t="str">
        <f>+'1994'!B14</f>
        <v>Horn, S</v>
      </c>
      <c r="E62" s="56" t="str">
        <f>+'1994'!C14</f>
        <v>m</v>
      </c>
      <c r="F62" s="107">
        <f>+'1994'!D14</f>
        <v>49</v>
      </c>
      <c r="G62" s="107">
        <f>+'1994'!E14</f>
        <v>0</v>
      </c>
      <c r="H62" s="107">
        <f>+'1994'!F14</f>
        <v>56.6</v>
      </c>
      <c r="I62" s="107">
        <f>+'1994'!G14</f>
        <v>105.6</v>
      </c>
      <c r="L62">
        <v>609</v>
      </c>
      <c r="M62">
        <v>2005</v>
      </c>
      <c r="N62" t="s">
        <v>131</v>
      </c>
      <c r="O62" t="s">
        <v>26</v>
      </c>
      <c r="P62" s="13">
        <v>0</v>
      </c>
      <c r="Q62" s="13">
        <v>69.36</v>
      </c>
      <c r="R62" s="13">
        <v>69.85</v>
      </c>
      <c r="S62" s="13">
        <v>139.20999999999998</v>
      </c>
    </row>
    <row r="63" spans="2:19" ht="15">
      <c r="B63">
        <f t="shared" si="0"/>
        <v>62</v>
      </c>
      <c r="C63">
        <f t="shared" si="1"/>
        <v>1994</v>
      </c>
      <c r="D63" t="str">
        <f>+'1994'!B15</f>
        <v>Dalziel, D</v>
      </c>
      <c r="E63" s="56" t="str">
        <f>+'1994'!C15</f>
        <v>m</v>
      </c>
      <c r="F63" s="107">
        <f>+'1994'!D15</f>
        <v>74.3</v>
      </c>
      <c r="G63" s="107">
        <f>+'1994'!E15</f>
        <v>0</v>
      </c>
      <c r="H63" s="107">
        <f>+'1994'!F15</f>
        <v>0</v>
      </c>
      <c r="I63" s="107">
        <f>+'1994'!G15</f>
        <v>74.3</v>
      </c>
      <c r="L63">
        <v>511</v>
      </c>
      <c r="M63">
        <v>2003</v>
      </c>
      <c r="N63" t="s">
        <v>38</v>
      </c>
      <c r="O63" t="s">
        <v>26</v>
      </c>
      <c r="P63" s="13">
        <v>72.49</v>
      </c>
      <c r="Q63" s="13">
        <v>0</v>
      </c>
      <c r="R63" s="13">
        <v>69.67</v>
      </c>
      <c r="S63" s="13">
        <v>142.16</v>
      </c>
    </row>
    <row r="64" spans="2:19" ht="15">
      <c r="B64">
        <f t="shared" si="0"/>
        <v>63</v>
      </c>
      <c r="C64">
        <f t="shared" si="1"/>
        <v>1994</v>
      </c>
      <c r="D64" t="str">
        <f>+'1994'!B16</f>
        <v>Ashdown, G</v>
      </c>
      <c r="E64" s="56" t="str">
        <f>+'1994'!C16</f>
        <v>m</v>
      </c>
      <c r="F64" s="107">
        <f>+'1994'!D16</f>
        <v>0</v>
      </c>
      <c r="G64" s="107">
        <f>+'1994'!E16</f>
        <v>69.1</v>
      </c>
      <c r="H64" s="107">
        <f>+'1994'!F16</f>
        <v>0</v>
      </c>
      <c r="I64" s="107">
        <f>+'1994'!G16</f>
        <v>69.1</v>
      </c>
      <c r="L64">
        <v>104</v>
      </c>
      <c r="M64">
        <v>1995</v>
      </c>
      <c r="N64" t="s">
        <v>13</v>
      </c>
      <c r="O64" t="s">
        <v>26</v>
      </c>
      <c r="P64" s="13">
        <v>72.8</v>
      </c>
      <c r="Q64" s="13">
        <v>72.5</v>
      </c>
      <c r="R64" s="13">
        <v>69.5</v>
      </c>
      <c r="S64" s="13">
        <v>214.8</v>
      </c>
    </row>
    <row r="65" spans="2:19" ht="15">
      <c r="B65">
        <f t="shared" si="0"/>
        <v>64</v>
      </c>
      <c r="C65">
        <f t="shared" si="1"/>
        <v>1994</v>
      </c>
      <c r="D65" t="str">
        <f>+'1994'!B17</f>
        <v>Lissamore, J</v>
      </c>
      <c r="E65" s="56" t="str">
        <f>+'1994'!C17</f>
        <v>m</v>
      </c>
      <c r="F65" s="107">
        <f>+'1994'!D17</f>
        <v>65.5</v>
      </c>
      <c r="G65" s="107">
        <f>+'1994'!E17</f>
        <v>0</v>
      </c>
      <c r="H65" s="107">
        <f>+'1994'!F17</f>
        <v>0</v>
      </c>
      <c r="I65" s="107">
        <f>+'1994'!G17</f>
        <v>65.5</v>
      </c>
      <c r="L65">
        <v>55</v>
      </c>
      <c r="M65">
        <v>1994</v>
      </c>
      <c r="N65" t="s">
        <v>13</v>
      </c>
      <c r="O65" t="s">
        <v>26</v>
      </c>
      <c r="P65" s="13">
        <v>0</v>
      </c>
      <c r="Q65" s="13">
        <v>74.2</v>
      </c>
      <c r="R65" s="13">
        <v>69.5</v>
      </c>
      <c r="S65" s="13">
        <v>143.7</v>
      </c>
    </row>
    <row r="66" spans="2:19" ht="15">
      <c r="B66">
        <f t="shared" si="0"/>
        <v>65</v>
      </c>
      <c r="C66">
        <f t="shared" si="1"/>
        <v>1994</v>
      </c>
      <c r="D66" t="str">
        <f>+'1994'!B18</f>
        <v>Watson, D</v>
      </c>
      <c r="E66" s="56" t="str">
        <f>+'1994'!C18</f>
        <v>m</v>
      </c>
      <c r="F66" s="107">
        <f>+'1994'!D18</f>
        <v>62.7</v>
      </c>
      <c r="G66" s="107">
        <f>+'1994'!E18</f>
        <v>0</v>
      </c>
      <c r="H66" s="107">
        <f>+'1994'!F18</f>
        <v>0</v>
      </c>
      <c r="I66" s="107">
        <f>+'1994'!G18</f>
        <v>62.7</v>
      </c>
      <c r="L66">
        <v>524</v>
      </c>
      <c r="M66">
        <v>2003</v>
      </c>
      <c r="N66" t="s">
        <v>107</v>
      </c>
      <c r="O66" t="s">
        <v>26</v>
      </c>
      <c r="P66" s="13">
        <v>0</v>
      </c>
      <c r="Q66" s="13">
        <v>0</v>
      </c>
      <c r="R66" s="13">
        <v>69.41</v>
      </c>
      <c r="S66" s="13">
        <v>69.41</v>
      </c>
    </row>
    <row r="67" spans="2:19" ht="15">
      <c r="B67">
        <f t="shared" si="0"/>
        <v>66</v>
      </c>
      <c r="C67">
        <f t="shared" si="1"/>
        <v>1994</v>
      </c>
      <c r="D67" t="str">
        <f>+'1994'!B19</f>
        <v>Cornish, B</v>
      </c>
      <c r="E67" s="56" t="str">
        <f>+'1994'!C19</f>
        <v>m</v>
      </c>
      <c r="F67" s="107">
        <f>+'1994'!D19</f>
        <v>0</v>
      </c>
      <c r="G67" s="107">
        <f>+'1994'!E19</f>
        <v>62.6</v>
      </c>
      <c r="H67" s="107">
        <f>+'1994'!F19</f>
        <v>0</v>
      </c>
      <c r="I67" s="107">
        <f>+'1994'!G19</f>
        <v>62.6</v>
      </c>
      <c r="L67">
        <v>166</v>
      </c>
      <c r="M67">
        <v>1996</v>
      </c>
      <c r="N67" t="s">
        <v>57</v>
      </c>
      <c r="O67" t="s">
        <v>26</v>
      </c>
      <c r="P67" s="13">
        <v>67.9</v>
      </c>
      <c r="Q67" s="13">
        <v>0</v>
      </c>
      <c r="R67" s="13">
        <v>69.4</v>
      </c>
      <c r="S67" s="13">
        <v>137.3</v>
      </c>
    </row>
    <row r="68" spans="2:19" ht="15">
      <c r="B68">
        <f aca="true" t="shared" si="2" ref="B68:B131">1+B67</f>
        <v>67</v>
      </c>
      <c r="C68">
        <f t="shared" si="1"/>
        <v>1994</v>
      </c>
      <c r="D68" t="str">
        <f>+'1994'!B20</f>
        <v>Humphreys, S</v>
      </c>
      <c r="E68" s="56" t="str">
        <f>+'1994'!C20</f>
        <v>m</v>
      </c>
      <c r="F68" s="107">
        <f>+'1994'!D20</f>
        <v>60.4</v>
      </c>
      <c r="G68" s="107">
        <f>+'1994'!E20</f>
        <v>0</v>
      </c>
      <c r="H68" s="107">
        <f>+'1994'!F20</f>
        <v>0</v>
      </c>
      <c r="I68" s="107">
        <f>+'1994'!G20</f>
        <v>60.4</v>
      </c>
      <c r="L68">
        <v>51</v>
      </c>
      <c r="M68">
        <v>1994</v>
      </c>
      <c r="N68" t="s">
        <v>31</v>
      </c>
      <c r="O68" t="s">
        <v>26</v>
      </c>
      <c r="P68" s="13">
        <v>72.1</v>
      </c>
      <c r="Q68" s="13">
        <v>73.7</v>
      </c>
      <c r="R68" s="13">
        <v>69.3</v>
      </c>
      <c r="S68" s="13">
        <v>215.10000000000002</v>
      </c>
    </row>
    <row r="69" spans="2:19" ht="15">
      <c r="B69">
        <f t="shared" si="2"/>
        <v>68</v>
      </c>
      <c r="C69">
        <f t="shared" si="1"/>
        <v>1994</v>
      </c>
      <c r="D69" t="str">
        <f>+'1994'!B21</f>
        <v>Parkes, J</v>
      </c>
      <c r="E69" s="56" t="str">
        <f>+'1994'!C21</f>
        <v>m</v>
      </c>
      <c r="F69" s="107">
        <f>+'1994'!D21</f>
        <v>58.3</v>
      </c>
      <c r="G69" s="107">
        <f>+'1994'!E21</f>
        <v>0</v>
      </c>
      <c r="H69" s="107">
        <f>+'1994'!F21</f>
        <v>0</v>
      </c>
      <c r="I69" s="107">
        <f>+'1994'!G21</f>
        <v>58.3</v>
      </c>
      <c r="L69">
        <v>423</v>
      </c>
      <c r="M69">
        <v>2001</v>
      </c>
      <c r="N69" t="s">
        <v>107</v>
      </c>
      <c r="O69" t="s">
        <v>26</v>
      </c>
      <c r="P69" s="13">
        <v>0</v>
      </c>
      <c r="Q69" s="13">
        <v>0</v>
      </c>
      <c r="R69" s="13">
        <v>69.28</v>
      </c>
      <c r="S69" s="13">
        <v>69.28</v>
      </c>
    </row>
    <row r="70" spans="2:19" ht="15">
      <c r="B70">
        <f t="shared" si="2"/>
        <v>69</v>
      </c>
      <c r="C70">
        <f t="shared" si="1"/>
        <v>1994</v>
      </c>
      <c r="D70" t="str">
        <f>+'1994'!B22</f>
        <v>Bale, M</v>
      </c>
      <c r="E70" s="56" t="str">
        <f>+'1994'!C22</f>
        <v>m</v>
      </c>
      <c r="F70" s="107">
        <f>+'1994'!D22</f>
        <v>52.9</v>
      </c>
      <c r="G70" s="107">
        <f>+'1994'!E22</f>
        <v>0</v>
      </c>
      <c r="H70" s="107">
        <f>+'1994'!F22</f>
        <v>0</v>
      </c>
      <c r="I70" s="107">
        <f>+'1994'!G22</f>
        <v>52.9</v>
      </c>
      <c r="L70">
        <v>555</v>
      </c>
      <c r="M70">
        <v>2004</v>
      </c>
      <c r="N70" t="s">
        <v>131</v>
      </c>
      <c r="O70" t="s">
        <v>26</v>
      </c>
      <c r="P70" s="13">
        <v>75.08</v>
      </c>
      <c r="Q70" s="13">
        <v>67.11</v>
      </c>
      <c r="R70" s="13">
        <v>69.18</v>
      </c>
      <c r="S70" s="13">
        <v>211.37</v>
      </c>
    </row>
    <row r="71" spans="2:19" ht="15">
      <c r="B71">
        <f t="shared" si="2"/>
        <v>70</v>
      </c>
      <c r="C71">
        <f t="shared" si="1"/>
        <v>1994</v>
      </c>
      <c r="D71" t="str">
        <f>+'1994'!B23</f>
        <v>Jefferies, B</v>
      </c>
      <c r="E71" s="56" t="str">
        <f>+'1994'!C23</f>
        <v>f</v>
      </c>
      <c r="F71" s="107">
        <f>+'1994'!D23</f>
        <v>64.2</v>
      </c>
      <c r="G71" s="107">
        <f>+'1994'!E23</f>
        <v>68</v>
      </c>
      <c r="H71" s="107">
        <f>+'1994'!F23</f>
        <v>65.3</v>
      </c>
      <c r="I71" s="107">
        <f>+'1994'!G23</f>
        <v>197.5</v>
      </c>
      <c r="L71">
        <v>404</v>
      </c>
      <c r="M71">
        <v>2001</v>
      </c>
      <c r="N71" t="s">
        <v>105</v>
      </c>
      <c r="O71" t="s">
        <v>26</v>
      </c>
      <c r="P71" s="13">
        <v>75.4</v>
      </c>
      <c r="Q71" s="13">
        <v>71.27</v>
      </c>
      <c r="R71" s="13">
        <v>68.96</v>
      </c>
      <c r="S71" s="13">
        <v>215.63</v>
      </c>
    </row>
    <row r="72" spans="2:19" ht="15">
      <c r="B72">
        <f t="shared" si="2"/>
        <v>71</v>
      </c>
      <c r="C72">
        <f t="shared" si="1"/>
        <v>1994</v>
      </c>
      <c r="D72" t="str">
        <f>+'1994'!B24</f>
        <v>Dalziel, B</v>
      </c>
      <c r="E72" s="56" t="str">
        <f>+'1994'!C24</f>
        <v>f</v>
      </c>
      <c r="F72" s="107">
        <f>+'1994'!D24</f>
        <v>60</v>
      </c>
      <c r="G72" s="107">
        <f>+'1994'!E24</f>
        <v>64.2</v>
      </c>
      <c r="H72" s="107">
        <f>+'1994'!F24</f>
        <v>58.9</v>
      </c>
      <c r="I72" s="107">
        <f>+'1994'!G24</f>
        <v>183.1</v>
      </c>
      <c r="L72">
        <v>454</v>
      </c>
      <c r="M72">
        <v>2002</v>
      </c>
      <c r="N72" t="s">
        <v>116</v>
      </c>
      <c r="O72" t="s">
        <v>26</v>
      </c>
      <c r="P72" s="13">
        <v>73.69</v>
      </c>
      <c r="Q72" s="13">
        <v>64.57</v>
      </c>
      <c r="R72" s="13">
        <v>68.86</v>
      </c>
      <c r="S72" s="13">
        <v>207.12</v>
      </c>
    </row>
    <row r="73" spans="2:19" ht="15">
      <c r="B73">
        <f t="shared" si="2"/>
        <v>72</v>
      </c>
      <c r="C73">
        <f t="shared" si="1"/>
        <v>1994</v>
      </c>
      <c r="D73" t="str">
        <f>+'1994'!B25</f>
        <v>Rhodes, E</v>
      </c>
      <c r="E73" s="56" t="str">
        <f>+'1994'!C25</f>
        <v>f</v>
      </c>
      <c r="F73" s="107">
        <f>+'1994'!D25</f>
        <v>0</v>
      </c>
      <c r="G73" s="107">
        <f>+'1994'!E25</f>
        <v>57.9</v>
      </c>
      <c r="H73" s="107">
        <f>+'1994'!F25</f>
        <v>60.8</v>
      </c>
      <c r="I73" s="107">
        <f>+'1994'!G25</f>
        <v>118.69999999999999</v>
      </c>
      <c r="L73">
        <v>513</v>
      </c>
      <c r="M73">
        <v>2003</v>
      </c>
      <c r="N73" t="s">
        <v>133</v>
      </c>
      <c r="O73" t="s">
        <v>26</v>
      </c>
      <c r="P73" s="13">
        <v>72</v>
      </c>
      <c r="Q73" s="13">
        <v>0</v>
      </c>
      <c r="R73" s="13">
        <v>68.85</v>
      </c>
      <c r="S73" s="13">
        <v>140.85</v>
      </c>
    </row>
    <row r="74" spans="2:19" ht="15">
      <c r="B74">
        <f t="shared" si="2"/>
        <v>73</v>
      </c>
      <c r="C74">
        <f t="shared" si="1"/>
        <v>1994</v>
      </c>
      <c r="D74" t="str">
        <f>+'1994'!B26</f>
        <v>Murphy, D</v>
      </c>
      <c r="E74" s="56" t="str">
        <f>+'1994'!C26</f>
        <v>f</v>
      </c>
      <c r="F74" s="107">
        <f>+'1994'!D26</f>
        <v>58.2</v>
      </c>
      <c r="G74" s="107">
        <f>+'1994'!E26</f>
        <v>0</v>
      </c>
      <c r="H74" s="107">
        <f>+'1994'!F26</f>
        <v>59.6</v>
      </c>
      <c r="I74" s="107">
        <f>+'1994'!G26</f>
        <v>117.80000000000001</v>
      </c>
      <c r="L74">
        <v>504</v>
      </c>
      <c r="M74">
        <v>2003</v>
      </c>
      <c r="N74" t="s">
        <v>131</v>
      </c>
      <c r="O74" t="s">
        <v>26</v>
      </c>
      <c r="P74" s="13">
        <v>71.06</v>
      </c>
      <c r="Q74" s="13">
        <v>70.6</v>
      </c>
      <c r="R74" s="13">
        <v>68.83</v>
      </c>
      <c r="S74" s="13">
        <v>210.49</v>
      </c>
    </row>
    <row r="75" spans="2:19" ht="15">
      <c r="B75">
        <f t="shared" si="2"/>
        <v>74</v>
      </c>
      <c r="C75">
        <f t="shared" si="1"/>
        <v>1994</v>
      </c>
      <c r="D75" t="str">
        <f>+'1994'!B27</f>
        <v>Denyer, J</v>
      </c>
      <c r="E75" s="56" t="str">
        <f>+'1994'!C27</f>
        <v>f</v>
      </c>
      <c r="F75" s="107">
        <f>+'1994'!D27</f>
        <v>47</v>
      </c>
      <c r="G75" s="107">
        <f>+'1994'!E27</f>
        <v>0</v>
      </c>
      <c r="H75" s="107">
        <f>+'1994'!F27</f>
        <v>0</v>
      </c>
      <c r="I75" s="107">
        <f>+'1994'!G27</f>
        <v>47</v>
      </c>
      <c r="L75">
        <v>762</v>
      </c>
      <c r="M75">
        <v>2008</v>
      </c>
      <c r="N75" t="s">
        <v>174</v>
      </c>
      <c r="O75" t="s">
        <v>26</v>
      </c>
      <c r="P75" s="13">
        <v>0</v>
      </c>
      <c r="Q75" s="13">
        <v>0</v>
      </c>
      <c r="R75" s="13">
        <v>68.77</v>
      </c>
      <c r="S75" s="13">
        <v>68.77</v>
      </c>
    </row>
    <row r="76" spans="2:19" ht="15">
      <c r="B76">
        <f t="shared" si="2"/>
        <v>75</v>
      </c>
      <c r="C76">
        <f t="shared" si="1"/>
        <v>1994</v>
      </c>
      <c r="D76">
        <f>+'1994'!B28</f>
        <v>0</v>
      </c>
      <c r="E76" s="56">
        <f>+'1994'!C28</f>
        <v>0</v>
      </c>
      <c r="F76" s="107">
        <f>+'1994'!D28</f>
        <v>0</v>
      </c>
      <c r="G76" s="107">
        <f>+'1994'!E28</f>
        <v>0</v>
      </c>
      <c r="H76" s="107">
        <f>+'1994'!F28</f>
        <v>0</v>
      </c>
      <c r="I76" s="107">
        <f>+'1994'!G28</f>
        <v>0</v>
      </c>
      <c r="L76">
        <v>406</v>
      </c>
      <c r="M76">
        <v>2001</v>
      </c>
      <c r="N76" t="s">
        <v>106</v>
      </c>
      <c r="O76" t="s">
        <v>26</v>
      </c>
      <c r="P76" s="13">
        <v>73.11</v>
      </c>
      <c r="Q76" s="13">
        <v>69.07</v>
      </c>
      <c r="R76" s="13">
        <v>68.66</v>
      </c>
      <c r="S76" s="13">
        <v>210.84</v>
      </c>
    </row>
    <row r="77" spans="2:19" ht="15">
      <c r="B77">
        <f t="shared" si="2"/>
        <v>76</v>
      </c>
      <c r="C77">
        <f t="shared" si="1"/>
        <v>1994</v>
      </c>
      <c r="D77">
        <f>+'1994'!B29</f>
        <v>0</v>
      </c>
      <c r="E77" s="56">
        <f>+'1994'!C29</f>
        <v>0</v>
      </c>
      <c r="F77" s="107">
        <f>+'1994'!D29</f>
        <v>0</v>
      </c>
      <c r="G77" s="107">
        <f>+'1994'!E29</f>
        <v>0</v>
      </c>
      <c r="H77" s="107">
        <f>+'1994'!F29</f>
        <v>0</v>
      </c>
      <c r="I77" s="107">
        <f>+'1994'!G29</f>
        <v>0</v>
      </c>
      <c r="L77">
        <v>52</v>
      </c>
      <c r="M77">
        <v>1994</v>
      </c>
      <c r="N77" t="s">
        <v>10</v>
      </c>
      <c r="O77" t="s">
        <v>26</v>
      </c>
      <c r="P77" s="13">
        <v>68.2</v>
      </c>
      <c r="Q77" s="13">
        <v>71.2</v>
      </c>
      <c r="R77" s="13">
        <v>68.5</v>
      </c>
      <c r="S77" s="13">
        <v>207.9</v>
      </c>
    </row>
    <row r="78" spans="2:19" ht="15">
      <c r="B78">
        <f t="shared" si="2"/>
        <v>77</v>
      </c>
      <c r="C78">
        <f t="shared" si="1"/>
        <v>1994</v>
      </c>
      <c r="D78">
        <f>+'1994'!B30</f>
        <v>0</v>
      </c>
      <c r="E78" s="56">
        <f>+'1994'!C30</f>
        <v>0</v>
      </c>
      <c r="F78" s="107">
        <f>+'1994'!D30</f>
        <v>0</v>
      </c>
      <c r="G78" s="107">
        <f>+'1994'!E30</f>
        <v>0</v>
      </c>
      <c r="H78" s="107">
        <f>+'1994'!F30</f>
        <v>0</v>
      </c>
      <c r="I78" s="107">
        <f>+'1994'!G30</f>
        <v>0</v>
      </c>
      <c r="L78">
        <v>851</v>
      </c>
      <c r="M78">
        <v>2010</v>
      </c>
      <c r="N78" t="s">
        <v>182</v>
      </c>
      <c r="O78" t="s">
        <v>26</v>
      </c>
      <c r="P78" s="13">
        <v>0</v>
      </c>
      <c r="Q78" s="13">
        <v>0</v>
      </c>
      <c r="R78" s="13">
        <v>68.366</v>
      </c>
      <c r="S78" s="13">
        <v>0</v>
      </c>
    </row>
    <row r="79" spans="2:19" ht="15">
      <c r="B79">
        <f t="shared" si="2"/>
        <v>78</v>
      </c>
      <c r="C79">
        <f t="shared" si="1"/>
        <v>1994</v>
      </c>
      <c r="D79">
        <f>+'1994'!B31</f>
        <v>0</v>
      </c>
      <c r="E79" s="56">
        <f>+'1994'!C31</f>
        <v>0</v>
      </c>
      <c r="F79" s="107">
        <f>+'1994'!D31</f>
        <v>0</v>
      </c>
      <c r="G79" s="107">
        <f>+'1994'!E31</f>
        <v>0</v>
      </c>
      <c r="H79" s="107">
        <f>+'1994'!F31</f>
        <v>0</v>
      </c>
      <c r="I79" s="107">
        <f>+'1994'!G31</f>
        <v>0</v>
      </c>
      <c r="L79">
        <v>856</v>
      </c>
      <c r="M79">
        <v>2010</v>
      </c>
      <c r="N79" t="s">
        <v>267</v>
      </c>
      <c r="O79" t="s">
        <v>26</v>
      </c>
      <c r="P79" s="13">
        <v>0</v>
      </c>
      <c r="Q79" s="13">
        <v>0</v>
      </c>
      <c r="R79" s="13">
        <v>68.353</v>
      </c>
      <c r="S79" s="13">
        <v>0</v>
      </c>
    </row>
    <row r="80" spans="2:19" ht="15">
      <c r="B80">
        <f t="shared" si="2"/>
        <v>79</v>
      </c>
      <c r="C80">
        <f t="shared" si="1"/>
        <v>1994</v>
      </c>
      <c r="D80">
        <f>+'1994'!B32</f>
        <v>0</v>
      </c>
      <c r="E80" s="56">
        <f>+'1994'!C32</f>
        <v>0</v>
      </c>
      <c r="F80" s="107">
        <f>+'1994'!D32</f>
        <v>0</v>
      </c>
      <c r="G80" s="107">
        <f>+'1994'!E32</f>
        <v>0</v>
      </c>
      <c r="H80" s="107">
        <f>+'1994'!F32</f>
        <v>0</v>
      </c>
      <c r="I80" s="107">
        <f>+'1994'!G32</f>
        <v>0</v>
      </c>
      <c r="L80">
        <v>3</v>
      </c>
      <c r="M80">
        <v>1993</v>
      </c>
      <c r="N80" t="s">
        <v>13</v>
      </c>
      <c r="O80" t="s">
        <v>26</v>
      </c>
      <c r="P80" s="13">
        <v>73.3</v>
      </c>
      <c r="Q80" s="13">
        <v>74.1</v>
      </c>
      <c r="R80" s="13">
        <v>68.2</v>
      </c>
      <c r="S80" s="13">
        <v>215.59999999999997</v>
      </c>
    </row>
    <row r="81" spans="2:19" ht="15">
      <c r="B81">
        <f t="shared" si="2"/>
        <v>80</v>
      </c>
      <c r="C81">
        <f t="shared" si="1"/>
        <v>1994</v>
      </c>
      <c r="D81">
        <f>+'1994'!B33</f>
        <v>0</v>
      </c>
      <c r="E81" s="56">
        <f>+'1994'!C33</f>
        <v>0</v>
      </c>
      <c r="F81" s="107">
        <f>+'1994'!D33</f>
        <v>0</v>
      </c>
      <c r="G81" s="107">
        <f>+'1994'!E33</f>
        <v>0</v>
      </c>
      <c r="H81" s="107">
        <f>+'1994'!F33</f>
        <v>0</v>
      </c>
      <c r="I81" s="107">
        <f>+'1994'!G33</f>
        <v>0</v>
      </c>
      <c r="L81">
        <v>213</v>
      </c>
      <c r="M81">
        <v>1997</v>
      </c>
      <c r="N81" t="s">
        <v>13</v>
      </c>
      <c r="O81" t="s">
        <v>26</v>
      </c>
      <c r="P81" s="13">
        <v>0</v>
      </c>
      <c r="Q81" s="13">
        <v>62.2</v>
      </c>
      <c r="R81" s="13">
        <v>68.2</v>
      </c>
      <c r="S81" s="13">
        <v>130.4</v>
      </c>
    </row>
    <row r="82" spans="2:19" ht="15">
      <c r="B82">
        <f t="shared" si="2"/>
        <v>81</v>
      </c>
      <c r="C82">
        <f t="shared" si="1"/>
        <v>1994</v>
      </c>
      <c r="D82">
        <f>+'1994'!B34</f>
        <v>0</v>
      </c>
      <c r="E82" s="56">
        <f>+'1994'!C34</f>
        <v>0</v>
      </c>
      <c r="F82" s="107">
        <f>+'1994'!D34</f>
        <v>0</v>
      </c>
      <c r="G82" s="107">
        <f>+'1994'!E34</f>
        <v>0</v>
      </c>
      <c r="H82" s="107">
        <f>+'1994'!F34</f>
        <v>0</v>
      </c>
      <c r="I82" s="107">
        <f>+'1994'!G34</f>
        <v>0</v>
      </c>
      <c r="L82">
        <v>110</v>
      </c>
      <c r="M82">
        <v>1995</v>
      </c>
      <c r="N82" t="s">
        <v>10</v>
      </c>
      <c r="O82" t="s">
        <v>26</v>
      </c>
      <c r="P82" s="13">
        <v>68.5</v>
      </c>
      <c r="Q82" s="13">
        <v>0</v>
      </c>
      <c r="R82" s="13">
        <v>68</v>
      </c>
      <c r="S82" s="13">
        <v>136.5</v>
      </c>
    </row>
    <row r="83" spans="2:19" ht="15">
      <c r="B83">
        <f t="shared" si="2"/>
        <v>82</v>
      </c>
      <c r="C83">
        <f t="shared" si="1"/>
        <v>1994</v>
      </c>
      <c r="D83">
        <f>+'1994'!B35</f>
        <v>0</v>
      </c>
      <c r="E83" s="56">
        <f>+'1994'!C35</f>
        <v>0</v>
      </c>
      <c r="F83" s="107">
        <f>+'1994'!D35</f>
        <v>0</v>
      </c>
      <c r="G83" s="107">
        <f>+'1994'!E35</f>
        <v>0</v>
      </c>
      <c r="H83" s="107">
        <f>+'1994'!F35</f>
        <v>0</v>
      </c>
      <c r="I83" s="107">
        <f>+'1994'!G35</f>
        <v>0</v>
      </c>
      <c r="L83">
        <v>606</v>
      </c>
      <c r="M83">
        <v>2005</v>
      </c>
      <c r="N83" t="s">
        <v>144</v>
      </c>
      <c r="O83" t="s">
        <v>26</v>
      </c>
      <c r="P83" s="13">
        <v>69.6</v>
      </c>
      <c r="Q83" s="13">
        <v>70.16</v>
      </c>
      <c r="R83" s="13">
        <v>67.85</v>
      </c>
      <c r="S83" s="13">
        <v>207.60999999999999</v>
      </c>
    </row>
    <row r="84" spans="2:19" ht="15">
      <c r="B84">
        <f t="shared" si="2"/>
        <v>83</v>
      </c>
      <c r="C84">
        <f t="shared" si="1"/>
        <v>1994</v>
      </c>
      <c r="D84">
        <f>+'1994'!B36</f>
        <v>0</v>
      </c>
      <c r="E84" s="56">
        <f>+'1994'!C36</f>
        <v>0</v>
      </c>
      <c r="F84" s="107">
        <f>+'1994'!D36</f>
        <v>0</v>
      </c>
      <c r="G84" s="107">
        <f>+'1994'!E36</f>
        <v>0</v>
      </c>
      <c r="H84" s="107">
        <f>+'1994'!F36</f>
        <v>0</v>
      </c>
      <c r="I84" s="107">
        <f>+'1994'!G36</f>
        <v>0</v>
      </c>
      <c r="L84">
        <v>8</v>
      </c>
      <c r="M84">
        <v>1993</v>
      </c>
      <c r="N84" t="s">
        <v>11</v>
      </c>
      <c r="O84" t="s">
        <v>26</v>
      </c>
      <c r="P84" s="13">
        <v>0</v>
      </c>
      <c r="Q84" s="13">
        <v>66.9</v>
      </c>
      <c r="R84" s="13">
        <v>67.8</v>
      </c>
      <c r="S84" s="13">
        <v>134.7</v>
      </c>
    </row>
    <row r="85" spans="2:19" ht="15">
      <c r="B85">
        <f t="shared" si="2"/>
        <v>84</v>
      </c>
      <c r="C85">
        <f t="shared" si="1"/>
        <v>1994</v>
      </c>
      <c r="D85">
        <f>+'1994'!B37</f>
        <v>0</v>
      </c>
      <c r="E85" s="56">
        <f>+'1994'!C37</f>
        <v>0</v>
      </c>
      <c r="F85" s="107">
        <f>+'1994'!D37</f>
        <v>0</v>
      </c>
      <c r="G85" s="107">
        <f>+'1994'!E37</f>
        <v>0</v>
      </c>
      <c r="H85" s="107">
        <f>+'1994'!F37</f>
        <v>0</v>
      </c>
      <c r="I85" s="107">
        <f>+'1994'!G37</f>
        <v>0</v>
      </c>
      <c r="L85">
        <v>254</v>
      </c>
      <c r="M85">
        <v>1998</v>
      </c>
      <c r="N85" t="s">
        <v>72</v>
      </c>
      <c r="O85" t="s">
        <v>26</v>
      </c>
      <c r="P85" s="13">
        <v>70.3</v>
      </c>
      <c r="Q85" s="13">
        <v>68.2</v>
      </c>
      <c r="R85" s="13">
        <v>67.67</v>
      </c>
      <c r="S85" s="13">
        <v>206.17000000000002</v>
      </c>
    </row>
    <row r="86" spans="2:19" ht="15">
      <c r="B86">
        <f t="shared" si="2"/>
        <v>85</v>
      </c>
      <c r="C86">
        <f t="shared" si="1"/>
        <v>1994</v>
      </c>
      <c r="D86">
        <f>+'1994'!B38</f>
        <v>0</v>
      </c>
      <c r="E86" s="56">
        <f>+'1994'!C38</f>
        <v>0</v>
      </c>
      <c r="F86" s="107">
        <f>+'1994'!D38</f>
        <v>0</v>
      </c>
      <c r="G86" s="107">
        <f>+'1994'!E38</f>
        <v>0</v>
      </c>
      <c r="H86" s="107">
        <f>+'1994'!F38</f>
        <v>0</v>
      </c>
      <c r="I86" s="107">
        <f>+'1994'!G38</f>
        <v>0</v>
      </c>
      <c r="L86">
        <v>5</v>
      </c>
      <c r="M86">
        <v>1993</v>
      </c>
      <c r="N86" t="s">
        <v>8</v>
      </c>
      <c r="O86" t="s">
        <v>26</v>
      </c>
      <c r="P86" s="13">
        <v>68.1</v>
      </c>
      <c r="Q86" s="13">
        <v>65</v>
      </c>
      <c r="R86" s="13">
        <v>67.6</v>
      </c>
      <c r="S86" s="13">
        <v>200.7</v>
      </c>
    </row>
    <row r="87" spans="2:19" ht="15">
      <c r="B87">
        <f t="shared" si="2"/>
        <v>86</v>
      </c>
      <c r="C87">
        <f t="shared" si="1"/>
        <v>1994</v>
      </c>
      <c r="D87">
        <f>+'1994'!B39</f>
        <v>0</v>
      </c>
      <c r="E87" s="56">
        <f>+'1994'!C39</f>
        <v>0</v>
      </c>
      <c r="F87" s="107">
        <f>+'1994'!D39</f>
        <v>0</v>
      </c>
      <c r="G87" s="107">
        <f>+'1994'!E39</f>
        <v>0</v>
      </c>
      <c r="H87" s="107">
        <f>+'1994'!F39</f>
        <v>0</v>
      </c>
      <c r="I87" s="107">
        <f>+'1994'!G39</f>
        <v>0</v>
      </c>
      <c r="L87">
        <v>152</v>
      </c>
      <c r="M87">
        <v>1996</v>
      </c>
      <c r="N87" t="s">
        <v>54</v>
      </c>
      <c r="O87" t="s">
        <v>26</v>
      </c>
      <c r="P87" s="13">
        <v>68.7</v>
      </c>
      <c r="Q87" s="13">
        <v>67.7</v>
      </c>
      <c r="R87" s="13">
        <v>67.4</v>
      </c>
      <c r="S87" s="13">
        <v>203.8</v>
      </c>
    </row>
    <row r="88" spans="2:19" ht="15">
      <c r="B88">
        <f t="shared" si="2"/>
        <v>87</v>
      </c>
      <c r="C88">
        <f t="shared" si="1"/>
        <v>1994</v>
      </c>
      <c r="D88">
        <f>+'1994'!B40</f>
        <v>0</v>
      </c>
      <c r="E88" s="56">
        <f>+'1994'!C40</f>
        <v>0</v>
      </c>
      <c r="F88" s="107">
        <f>+'1994'!D40</f>
        <v>0</v>
      </c>
      <c r="G88" s="107">
        <f>+'1994'!E40</f>
        <v>0</v>
      </c>
      <c r="H88" s="107">
        <f>+'1994'!F40</f>
        <v>0</v>
      </c>
      <c r="I88" s="107">
        <f>+'1994'!G40</f>
        <v>0</v>
      </c>
      <c r="L88">
        <v>354</v>
      </c>
      <c r="M88">
        <v>2000</v>
      </c>
      <c r="N88" t="s">
        <v>72</v>
      </c>
      <c r="O88" t="s">
        <v>26</v>
      </c>
      <c r="P88" s="13">
        <v>67.8</v>
      </c>
      <c r="Q88" s="13">
        <v>65.73</v>
      </c>
      <c r="R88" s="13">
        <v>67.35</v>
      </c>
      <c r="S88" s="13">
        <v>200.88</v>
      </c>
    </row>
    <row r="89" spans="2:19" ht="15">
      <c r="B89">
        <f t="shared" si="2"/>
        <v>88</v>
      </c>
      <c r="C89">
        <f t="shared" si="1"/>
        <v>1994</v>
      </c>
      <c r="D89">
        <f>+'1994'!B41</f>
        <v>0</v>
      </c>
      <c r="E89" s="56">
        <f>+'1994'!C41</f>
        <v>0</v>
      </c>
      <c r="F89" s="107">
        <f>+'1994'!D41</f>
        <v>0</v>
      </c>
      <c r="G89" s="107">
        <f>+'1994'!E41</f>
        <v>0</v>
      </c>
      <c r="H89" s="107">
        <f>+'1994'!F41</f>
        <v>0</v>
      </c>
      <c r="I89" s="107">
        <f>+'1994'!G41</f>
        <v>0</v>
      </c>
      <c r="L89">
        <v>671</v>
      </c>
      <c r="M89">
        <v>2006</v>
      </c>
      <c r="N89" t="s">
        <v>144</v>
      </c>
      <c r="O89" t="s">
        <v>26</v>
      </c>
      <c r="P89" s="13">
        <v>0</v>
      </c>
      <c r="Q89" s="13">
        <v>0</v>
      </c>
      <c r="R89" s="13">
        <v>67.24</v>
      </c>
      <c r="S89" s="13">
        <v>67.24</v>
      </c>
    </row>
    <row r="90" spans="2:19" ht="15">
      <c r="B90">
        <f t="shared" si="2"/>
        <v>89</v>
      </c>
      <c r="C90">
        <f t="shared" si="1"/>
        <v>1994</v>
      </c>
      <c r="D90">
        <f>+'1994'!B42</f>
        <v>0</v>
      </c>
      <c r="E90" s="56">
        <f>+'1994'!C42</f>
        <v>0</v>
      </c>
      <c r="F90" s="107">
        <f>+'1994'!D42</f>
        <v>0</v>
      </c>
      <c r="G90" s="107">
        <f>+'1994'!E42</f>
        <v>0</v>
      </c>
      <c r="H90" s="107">
        <f>+'1994'!F42</f>
        <v>0</v>
      </c>
      <c r="I90" s="107">
        <f>+'1994'!G42</f>
        <v>0</v>
      </c>
      <c r="L90">
        <v>353</v>
      </c>
      <c r="M90">
        <v>2000</v>
      </c>
      <c r="N90" t="s">
        <v>73</v>
      </c>
      <c r="O90" t="s">
        <v>26</v>
      </c>
      <c r="P90" s="13">
        <v>67.8</v>
      </c>
      <c r="Q90" s="13">
        <v>67.48</v>
      </c>
      <c r="R90" s="13">
        <v>67.06</v>
      </c>
      <c r="S90" s="13">
        <v>202.34</v>
      </c>
    </row>
    <row r="91" spans="2:19" ht="15">
      <c r="B91">
        <f t="shared" si="2"/>
        <v>90</v>
      </c>
      <c r="C91">
        <f t="shared" si="1"/>
        <v>1994</v>
      </c>
      <c r="D91">
        <f>+'1994'!B43</f>
        <v>0</v>
      </c>
      <c r="E91" s="56">
        <f>+'1994'!C43</f>
        <v>0</v>
      </c>
      <c r="F91" s="107">
        <f>+'1994'!D43</f>
        <v>0</v>
      </c>
      <c r="G91" s="107">
        <f>+'1994'!E43</f>
        <v>0</v>
      </c>
      <c r="H91" s="107">
        <f>+'1994'!F43</f>
        <v>0</v>
      </c>
      <c r="I91" s="107">
        <f>+'1994'!G43</f>
        <v>0</v>
      </c>
      <c r="L91">
        <v>305</v>
      </c>
      <c r="M91">
        <v>1999</v>
      </c>
      <c r="N91" t="s">
        <v>32</v>
      </c>
      <c r="O91" t="s">
        <v>26</v>
      </c>
      <c r="P91" s="13">
        <v>72.8</v>
      </c>
      <c r="Q91" s="13">
        <v>68.31</v>
      </c>
      <c r="R91" s="13">
        <v>67</v>
      </c>
      <c r="S91" s="13">
        <v>208.11</v>
      </c>
    </row>
    <row r="92" spans="2:19" ht="15">
      <c r="B92">
        <f t="shared" si="2"/>
        <v>91</v>
      </c>
      <c r="C92">
        <f t="shared" si="1"/>
        <v>1994</v>
      </c>
      <c r="D92">
        <f>+'1994'!B44</f>
        <v>0</v>
      </c>
      <c r="E92" s="56">
        <f>+'1994'!C44</f>
        <v>0</v>
      </c>
      <c r="F92" s="107">
        <f>+'1994'!D44</f>
        <v>0</v>
      </c>
      <c r="G92" s="107">
        <f>+'1994'!E44</f>
        <v>0</v>
      </c>
      <c r="H92" s="107">
        <f>+'1994'!F44</f>
        <v>0</v>
      </c>
      <c r="I92" s="107">
        <f>+'1994'!G44</f>
        <v>0</v>
      </c>
      <c r="L92">
        <v>219</v>
      </c>
      <c r="M92">
        <v>1997</v>
      </c>
      <c r="N92" t="s">
        <v>78</v>
      </c>
      <c r="O92" t="s">
        <v>26</v>
      </c>
      <c r="P92" s="13">
        <v>0</v>
      </c>
      <c r="Q92" s="13">
        <v>0</v>
      </c>
      <c r="R92" s="13">
        <v>67</v>
      </c>
      <c r="S92" s="13">
        <v>67</v>
      </c>
    </row>
    <row r="93" spans="2:19" ht="15">
      <c r="B93">
        <f t="shared" si="2"/>
        <v>92</v>
      </c>
      <c r="C93">
        <f t="shared" si="1"/>
        <v>1994</v>
      </c>
      <c r="D93">
        <f>+'1994'!B45</f>
        <v>0</v>
      </c>
      <c r="E93" s="56">
        <f>+'1994'!C45</f>
        <v>0</v>
      </c>
      <c r="F93" s="107">
        <f>+'1994'!D45</f>
        <v>0</v>
      </c>
      <c r="G93" s="107">
        <f>+'1994'!E45</f>
        <v>0</v>
      </c>
      <c r="H93" s="107">
        <f>+'1994'!F45</f>
        <v>0</v>
      </c>
      <c r="I93" s="107">
        <f>+'1994'!G45</f>
        <v>0</v>
      </c>
      <c r="L93">
        <v>264</v>
      </c>
      <c r="M93">
        <v>1998</v>
      </c>
      <c r="N93" t="s">
        <v>73</v>
      </c>
      <c r="O93" t="s">
        <v>26</v>
      </c>
      <c r="P93" s="13">
        <v>69.02</v>
      </c>
      <c r="Q93" s="13">
        <v>0</v>
      </c>
      <c r="R93" s="13">
        <v>66.83</v>
      </c>
      <c r="S93" s="13">
        <v>135.85</v>
      </c>
    </row>
    <row r="94" spans="2:19" ht="15">
      <c r="B94">
        <f t="shared" si="2"/>
        <v>93</v>
      </c>
      <c r="C94">
        <f t="shared" si="1"/>
        <v>1994</v>
      </c>
      <c r="D94">
        <f>+'1994'!B46</f>
        <v>0</v>
      </c>
      <c r="E94" s="56">
        <f>+'1994'!C46</f>
        <v>0</v>
      </c>
      <c r="F94" s="107">
        <f>+'1994'!D46</f>
        <v>0</v>
      </c>
      <c r="G94" s="107">
        <f>+'1994'!E46</f>
        <v>0</v>
      </c>
      <c r="H94" s="107">
        <f>+'1994'!F46</f>
        <v>0</v>
      </c>
      <c r="I94" s="107">
        <f>+'1994'!G46</f>
        <v>0</v>
      </c>
      <c r="L94">
        <v>474</v>
      </c>
      <c r="M94">
        <v>2002</v>
      </c>
      <c r="N94" t="s">
        <v>107</v>
      </c>
      <c r="O94" t="s">
        <v>26</v>
      </c>
      <c r="P94" s="13">
        <v>0</v>
      </c>
      <c r="Q94" s="13">
        <v>0</v>
      </c>
      <c r="R94" s="13">
        <v>66.66</v>
      </c>
      <c r="S94" s="13">
        <v>66.66</v>
      </c>
    </row>
    <row r="95" spans="2:19" ht="15">
      <c r="B95">
        <f t="shared" si="2"/>
        <v>94</v>
      </c>
      <c r="C95">
        <f t="shared" si="1"/>
        <v>1994</v>
      </c>
      <c r="D95">
        <f>+'1994'!B47</f>
        <v>0</v>
      </c>
      <c r="E95" s="56">
        <f>+'1994'!C47</f>
        <v>0</v>
      </c>
      <c r="F95" s="107">
        <f>+'1994'!D47</f>
        <v>0</v>
      </c>
      <c r="G95" s="107">
        <f>+'1994'!E47</f>
        <v>0</v>
      </c>
      <c r="H95" s="107">
        <f>+'1994'!F47</f>
        <v>0</v>
      </c>
      <c r="I95" s="107">
        <f>+'1994'!G47</f>
        <v>0</v>
      </c>
      <c r="L95">
        <v>306</v>
      </c>
      <c r="M95">
        <v>1999</v>
      </c>
      <c r="N95" t="s">
        <v>38</v>
      </c>
      <c r="O95" t="s">
        <v>26</v>
      </c>
      <c r="P95" s="13">
        <v>71.43</v>
      </c>
      <c r="Q95" s="13">
        <v>68.42</v>
      </c>
      <c r="R95" s="13">
        <v>66.65</v>
      </c>
      <c r="S95" s="13">
        <v>206.50000000000003</v>
      </c>
    </row>
    <row r="96" spans="2:19" ht="15">
      <c r="B96">
        <f t="shared" si="2"/>
        <v>95</v>
      </c>
      <c r="C96">
        <f t="shared" si="1"/>
        <v>1994</v>
      </c>
      <c r="D96">
        <f>+'1994'!B48</f>
        <v>0</v>
      </c>
      <c r="E96" s="56">
        <f>+'1994'!C48</f>
        <v>0</v>
      </c>
      <c r="F96" s="107">
        <f>+'1994'!D48</f>
        <v>0</v>
      </c>
      <c r="G96" s="107">
        <f>+'1994'!E48</f>
        <v>0</v>
      </c>
      <c r="H96" s="107">
        <f>+'1994'!F48</f>
        <v>0</v>
      </c>
      <c r="I96" s="107">
        <f>+'1994'!G48</f>
        <v>0</v>
      </c>
      <c r="L96">
        <v>673</v>
      </c>
      <c r="M96">
        <v>2006</v>
      </c>
      <c r="N96" t="s">
        <v>154</v>
      </c>
      <c r="O96" t="s">
        <v>26</v>
      </c>
      <c r="P96" s="13">
        <v>0</v>
      </c>
      <c r="Q96" s="13">
        <v>0</v>
      </c>
      <c r="R96" s="13">
        <v>66.6</v>
      </c>
      <c r="S96" s="13">
        <v>66.6</v>
      </c>
    </row>
    <row r="97" spans="2:19" ht="15">
      <c r="B97">
        <f t="shared" si="2"/>
        <v>96</v>
      </c>
      <c r="C97">
        <f t="shared" si="1"/>
        <v>1994</v>
      </c>
      <c r="D97">
        <f>+'1994'!B49</f>
        <v>0</v>
      </c>
      <c r="E97" s="56">
        <f>+'1994'!C49</f>
        <v>0</v>
      </c>
      <c r="F97" s="107">
        <f>+'1994'!D49</f>
        <v>0</v>
      </c>
      <c r="G97" s="107">
        <f>+'1994'!E49</f>
        <v>0</v>
      </c>
      <c r="H97" s="107">
        <f>+'1994'!F49</f>
        <v>0</v>
      </c>
      <c r="I97" s="107">
        <f>+'1994'!G49</f>
        <v>0</v>
      </c>
      <c r="L97">
        <v>53</v>
      </c>
      <c r="M97">
        <v>1994</v>
      </c>
      <c r="N97" t="s">
        <v>32</v>
      </c>
      <c r="O97" t="s">
        <v>26</v>
      </c>
      <c r="P97" s="13">
        <v>67.5</v>
      </c>
      <c r="Q97" s="13">
        <v>68.6</v>
      </c>
      <c r="R97" s="13">
        <v>66.5</v>
      </c>
      <c r="S97" s="13">
        <v>202.6</v>
      </c>
    </row>
    <row r="98" spans="2:19" ht="15">
      <c r="B98">
        <f t="shared" si="2"/>
        <v>97</v>
      </c>
      <c r="C98">
        <f t="shared" si="1"/>
        <v>1994</v>
      </c>
      <c r="D98">
        <f>+'1994'!B50</f>
        <v>0</v>
      </c>
      <c r="E98" s="56">
        <f>+'1994'!C50</f>
        <v>0</v>
      </c>
      <c r="F98" s="107">
        <f>+'1994'!D50</f>
        <v>0</v>
      </c>
      <c r="G98" s="107">
        <f>+'1994'!E50</f>
        <v>0</v>
      </c>
      <c r="H98" s="107">
        <f>+'1994'!F50</f>
        <v>0</v>
      </c>
      <c r="I98" s="107">
        <f>+'1994'!G50</f>
        <v>0</v>
      </c>
      <c r="L98">
        <v>361</v>
      </c>
      <c r="M98">
        <v>2000</v>
      </c>
      <c r="N98" t="s">
        <v>38</v>
      </c>
      <c r="O98" t="s">
        <v>26</v>
      </c>
      <c r="P98" s="13">
        <v>72.07</v>
      </c>
      <c r="Q98" s="13">
        <v>0</v>
      </c>
      <c r="R98" s="13">
        <v>66.49</v>
      </c>
      <c r="S98" s="13">
        <v>138.56</v>
      </c>
    </row>
    <row r="99" spans="2:19" ht="15">
      <c r="B99">
        <f t="shared" si="2"/>
        <v>98</v>
      </c>
      <c r="C99">
        <f t="shared" si="1"/>
        <v>1994</v>
      </c>
      <c r="D99">
        <f>+'1994'!B51</f>
        <v>0</v>
      </c>
      <c r="E99" s="56">
        <f>+'1994'!C51</f>
        <v>0</v>
      </c>
      <c r="F99" s="107">
        <f>+'1994'!D51</f>
        <v>0</v>
      </c>
      <c r="G99" s="107">
        <f>+'1994'!E51</f>
        <v>0</v>
      </c>
      <c r="H99" s="107">
        <f>+'1994'!F51</f>
        <v>0</v>
      </c>
      <c r="I99" s="107">
        <f>+'1994'!G51</f>
        <v>0</v>
      </c>
      <c r="L99">
        <v>105</v>
      </c>
      <c r="M99">
        <v>1995</v>
      </c>
      <c r="N99" t="s">
        <v>40</v>
      </c>
      <c r="O99" t="s">
        <v>26</v>
      </c>
      <c r="P99" s="13">
        <v>70.7</v>
      </c>
      <c r="Q99" s="13">
        <v>71.4</v>
      </c>
      <c r="R99" s="13">
        <v>66.4</v>
      </c>
      <c r="S99" s="13">
        <v>208.50000000000003</v>
      </c>
    </row>
    <row r="100" spans="2:19" ht="15">
      <c r="B100">
        <f t="shared" si="2"/>
        <v>99</v>
      </c>
      <c r="C100">
        <f t="shared" si="1"/>
        <v>1994</v>
      </c>
      <c r="D100">
        <f>+'1994'!B52</f>
        <v>0</v>
      </c>
      <c r="E100" s="56">
        <f>+'1994'!C52</f>
        <v>0</v>
      </c>
      <c r="F100" s="107">
        <f>+'1994'!D52</f>
        <v>0</v>
      </c>
      <c r="G100" s="107">
        <f>+'1994'!E52</f>
        <v>0</v>
      </c>
      <c r="H100" s="107">
        <f>+'1994'!F52</f>
        <v>0</v>
      </c>
      <c r="I100" s="107">
        <f>+'1994'!G52</f>
        <v>0</v>
      </c>
      <c r="L100">
        <v>805</v>
      </c>
      <c r="M100">
        <v>2009</v>
      </c>
      <c r="N100" t="s">
        <v>182</v>
      </c>
      <c r="O100" t="s">
        <v>26</v>
      </c>
      <c r="P100" s="13">
        <v>64.65763239875389</v>
      </c>
      <c r="Q100" s="13">
        <v>0</v>
      </c>
      <c r="R100" s="13">
        <v>66.19284039675384</v>
      </c>
      <c r="S100" s="13">
        <v>0</v>
      </c>
    </row>
    <row r="101" spans="2:19" ht="15">
      <c r="B101">
        <f t="shared" si="2"/>
        <v>100</v>
      </c>
      <c r="C101">
        <f t="shared" si="1"/>
        <v>1994</v>
      </c>
      <c r="D101">
        <f>+'1994'!B53</f>
        <v>0</v>
      </c>
      <c r="E101" s="56">
        <f>+'1994'!C53</f>
        <v>0</v>
      </c>
      <c r="F101" s="107">
        <f>+'1994'!D53</f>
        <v>0</v>
      </c>
      <c r="G101" s="107">
        <f>+'1994'!E53</f>
        <v>0</v>
      </c>
      <c r="H101" s="107">
        <f>+'1994'!F53</f>
        <v>0</v>
      </c>
      <c r="I101" s="107">
        <f>+'1994'!G53</f>
        <v>0</v>
      </c>
      <c r="L101">
        <v>853</v>
      </c>
      <c r="M101">
        <v>2010</v>
      </c>
      <c r="N101" t="s">
        <v>189</v>
      </c>
      <c r="O101" t="s">
        <v>26</v>
      </c>
      <c r="P101" s="13">
        <v>0</v>
      </c>
      <c r="Q101" s="13">
        <v>0</v>
      </c>
      <c r="R101" s="13">
        <v>66.128</v>
      </c>
      <c r="S101" s="13">
        <v>0</v>
      </c>
    </row>
    <row r="102" spans="2:19" ht="15">
      <c r="B102">
        <f t="shared" si="2"/>
        <v>101</v>
      </c>
      <c r="C102">
        <f t="shared" si="1"/>
        <v>1995</v>
      </c>
      <c r="D102" t="str">
        <f>+'1995'!B4</f>
        <v>Gill, J</v>
      </c>
      <c r="E102" s="56" t="str">
        <f>+'1995'!C4</f>
        <v>m</v>
      </c>
      <c r="F102" s="107">
        <f>+'1995'!D4</f>
        <v>77.2</v>
      </c>
      <c r="G102" s="107">
        <f>+'1995'!E4</f>
        <v>78.1</v>
      </c>
      <c r="H102" s="107">
        <f>+'1995'!F4</f>
        <v>75.5</v>
      </c>
      <c r="I102" s="107">
        <f>+'1995'!G4</f>
        <v>230.8</v>
      </c>
      <c r="L102">
        <v>426</v>
      </c>
      <c r="M102">
        <v>2001</v>
      </c>
      <c r="N102" t="s">
        <v>108</v>
      </c>
      <c r="O102" t="s">
        <v>26</v>
      </c>
      <c r="P102" s="13">
        <v>0</v>
      </c>
      <c r="Q102" s="13">
        <v>0</v>
      </c>
      <c r="R102" s="13">
        <v>65.94</v>
      </c>
      <c r="S102" s="13">
        <v>65.94</v>
      </c>
    </row>
    <row r="103" spans="2:19" ht="15">
      <c r="B103">
        <f t="shared" si="2"/>
        <v>102</v>
      </c>
      <c r="C103">
        <f t="shared" si="1"/>
        <v>1995</v>
      </c>
      <c r="D103" t="str">
        <f>+'1995'!B5</f>
        <v>Cook, B</v>
      </c>
      <c r="E103" s="56" t="str">
        <f>+'1995'!C5</f>
        <v>m</v>
      </c>
      <c r="F103" s="107">
        <f>+'1995'!D5</f>
        <v>76.7</v>
      </c>
      <c r="G103" s="107">
        <f>+'1995'!E5</f>
        <v>77</v>
      </c>
      <c r="H103" s="107">
        <f>+'1995'!F5</f>
        <v>72.3</v>
      </c>
      <c r="I103" s="107">
        <f>+'1995'!G5</f>
        <v>226</v>
      </c>
      <c r="L103">
        <v>869</v>
      </c>
      <c r="M103">
        <v>2010</v>
      </c>
      <c r="N103" t="s">
        <v>272</v>
      </c>
      <c r="O103" t="s">
        <v>26</v>
      </c>
      <c r="P103" s="13">
        <v>0</v>
      </c>
      <c r="Q103" s="13">
        <v>0</v>
      </c>
      <c r="R103" s="13">
        <v>65.875</v>
      </c>
      <c r="S103" s="13">
        <v>0</v>
      </c>
    </row>
    <row r="104" spans="2:19" ht="15">
      <c r="B104">
        <f t="shared" si="2"/>
        <v>103</v>
      </c>
      <c r="C104">
        <f t="shared" si="1"/>
        <v>1995</v>
      </c>
      <c r="D104" t="str">
        <f>+'1995'!B6</f>
        <v>Dalziel, D</v>
      </c>
      <c r="E104" s="56" t="str">
        <f>+'1995'!C6</f>
        <v>m</v>
      </c>
      <c r="F104" s="107">
        <f>+'1995'!D6</f>
        <v>75.5</v>
      </c>
      <c r="G104" s="107">
        <f>+'1995'!E6</f>
        <v>72.7</v>
      </c>
      <c r="H104" s="107">
        <f>+'1995'!F6</f>
        <v>73.6</v>
      </c>
      <c r="I104" s="107">
        <f>+'1995'!G6</f>
        <v>221.79999999999998</v>
      </c>
      <c r="L104">
        <v>118</v>
      </c>
      <c r="M104">
        <v>1995</v>
      </c>
      <c r="N104" t="s">
        <v>32</v>
      </c>
      <c r="O104" t="s">
        <v>26</v>
      </c>
      <c r="P104" s="13">
        <v>0</v>
      </c>
      <c r="Q104" s="13">
        <v>0</v>
      </c>
      <c r="R104" s="13">
        <v>65.8</v>
      </c>
      <c r="S104" s="13">
        <v>65.8</v>
      </c>
    </row>
    <row r="105" spans="2:19" ht="15">
      <c r="B105">
        <f t="shared" si="2"/>
        <v>104</v>
      </c>
      <c r="C105">
        <f t="shared" si="1"/>
        <v>1995</v>
      </c>
      <c r="D105" t="str">
        <f>+'1995'!B7</f>
        <v>Thompson, D</v>
      </c>
      <c r="E105" s="56" t="str">
        <f>+'1995'!C7</f>
        <v>m</v>
      </c>
      <c r="F105" s="107">
        <f>+'1995'!D7</f>
        <v>72.8</v>
      </c>
      <c r="G105" s="107">
        <f>+'1995'!E7</f>
        <v>72.5</v>
      </c>
      <c r="H105" s="107">
        <f>+'1995'!F7</f>
        <v>69.5</v>
      </c>
      <c r="I105" s="107">
        <f>+'1995'!G7</f>
        <v>214.8</v>
      </c>
      <c r="L105">
        <v>874</v>
      </c>
      <c r="M105">
        <v>2010</v>
      </c>
      <c r="N105" t="s">
        <v>273</v>
      </c>
      <c r="O105" t="s">
        <v>26</v>
      </c>
      <c r="P105" s="13">
        <v>0</v>
      </c>
      <c r="Q105" s="13">
        <v>0</v>
      </c>
      <c r="R105" s="13">
        <v>65.263</v>
      </c>
      <c r="S105" s="13">
        <v>0</v>
      </c>
    </row>
    <row r="106" spans="2:19" ht="15">
      <c r="B106">
        <f t="shared" si="2"/>
        <v>105</v>
      </c>
      <c r="C106">
        <f t="shared" si="1"/>
        <v>1995</v>
      </c>
      <c r="D106" t="str">
        <f>+'1995'!B8</f>
        <v>Lissamore, J</v>
      </c>
      <c r="E106" s="56" t="str">
        <f>+'1995'!C8</f>
        <v>m</v>
      </c>
      <c r="F106" s="107">
        <f>+'1995'!D8</f>
        <v>70.7</v>
      </c>
      <c r="G106" s="107">
        <f>+'1995'!E8</f>
        <v>71.4</v>
      </c>
      <c r="H106" s="107">
        <f>+'1995'!F8</f>
        <v>66.4</v>
      </c>
      <c r="I106" s="107">
        <f>+'1995'!G8</f>
        <v>208.50000000000003</v>
      </c>
      <c r="L106">
        <v>413</v>
      </c>
      <c r="M106">
        <v>2001</v>
      </c>
      <c r="N106" t="s">
        <v>73</v>
      </c>
      <c r="O106" t="s">
        <v>26</v>
      </c>
      <c r="P106" s="13">
        <v>72.75</v>
      </c>
      <c r="Q106" s="13">
        <v>0</v>
      </c>
      <c r="R106" s="13">
        <v>65.2</v>
      </c>
      <c r="S106" s="13">
        <v>137.95</v>
      </c>
    </row>
    <row r="107" spans="2:19" ht="15">
      <c r="B107">
        <f t="shared" si="2"/>
        <v>106</v>
      </c>
      <c r="C107">
        <f t="shared" si="1"/>
        <v>1995</v>
      </c>
      <c r="D107" t="str">
        <f>+'1995'!B9</f>
        <v>Jefferies, B</v>
      </c>
      <c r="E107" s="56" t="str">
        <f>+'1995'!C9</f>
        <v>f</v>
      </c>
      <c r="F107" s="107">
        <f>+'1995'!D9</f>
        <v>65.8</v>
      </c>
      <c r="G107" s="107">
        <f>+'1995'!E9</f>
        <v>64.9</v>
      </c>
      <c r="H107" s="107">
        <f>+'1995'!F9</f>
        <v>64.3</v>
      </c>
      <c r="I107" s="107">
        <f>+'1995'!G9</f>
        <v>195</v>
      </c>
      <c r="L107">
        <v>204</v>
      </c>
      <c r="M107">
        <v>1997</v>
      </c>
      <c r="N107" t="s">
        <v>59</v>
      </c>
      <c r="O107" t="s">
        <v>26</v>
      </c>
      <c r="P107" s="13">
        <v>65.4</v>
      </c>
      <c r="Q107" s="13">
        <v>59.6</v>
      </c>
      <c r="R107" s="13">
        <v>65.2</v>
      </c>
      <c r="S107" s="13">
        <v>190.2</v>
      </c>
    </row>
    <row r="108" spans="2:19" ht="15">
      <c r="B108">
        <f t="shared" si="2"/>
        <v>107</v>
      </c>
      <c r="C108">
        <f t="shared" si="1"/>
        <v>1995</v>
      </c>
      <c r="D108" t="str">
        <f>+'1995'!B10</f>
        <v>Howe, D</v>
      </c>
      <c r="E108" s="56" t="str">
        <f>+'1995'!C10</f>
        <v>m</v>
      </c>
      <c r="F108" s="107">
        <f>+'1995'!D10</f>
        <v>76.7</v>
      </c>
      <c r="G108" s="107">
        <f>+'1995'!E10</f>
        <v>0</v>
      </c>
      <c r="H108" s="107">
        <f>+'1995'!F10</f>
        <v>73.8</v>
      </c>
      <c r="I108" s="107">
        <f>+'1995'!G10</f>
        <v>150.5</v>
      </c>
      <c r="L108">
        <v>58</v>
      </c>
      <c r="M108">
        <v>1994</v>
      </c>
      <c r="N108" t="s">
        <v>11</v>
      </c>
      <c r="O108" t="s">
        <v>26</v>
      </c>
      <c r="P108" s="13">
        <v>0</v>
      </c>
      <c r="Q108" s="13">
        <v>66.5</v>
      </c>
      <c r="R108" s="13">
        <v>65.1</v>
      </c>
      <c r="S108" s="13">
        <v>131.6</v>
      </c>
    </row>
    <row r="109" spans="2:19" ht="15">
      <c r="B109">
        <f t="shared" si="2"/>
        <v>108</v>
      </c>
      <c r="C109">
        <f t="shared" si="1"/>
        <v>1995</v>
      </c>
      <c r="D109" t="str">
        <f>+'1995'!B11</f>
        <v>Purchase, R</v>
      </c>
      <c r="E109" s="56" t="str">
        <f>+'1995'!C11</f>
        <v>m</v>
      </c>
      <c r="F109" s="107">
        <f>+'1995'!D11</f>
        <v>73.7</v>
      </c>
      <c r="G109" s="107">
        <f>+'1995'!E11</f>
        <v>71.1</v>
      </c>
      <c r="H109" s="107">
        <f>+'1995'!F11</f>
        <v>0</v>
      </c>
      <c r="I109" s="107">
        <f>+'1995'!G11</f>
        <v>144.8</v>
      </c>
      <c r="L109">
        <v>154</v>
      </c>
      <c r="M109">
        <v>1996</v>
      </c>
      <c r="N109" t="s">
        <v>42</v>
      </c>
      <c r="O109" t="s">
        <v>26</v>
      </c>
      <c r="P109" s="13">
        <v>68</v>
      </c>
      <c r="Q109" s="13">
        <v>64.8</v>
      </c>
      <c r="R109" s="13">
        <v>65</v>
      </c>
      <c r="S109" s="13">
        <v>197.8</v>
      </c>
    </row>
    <row r="110" spans="2:19" ht="15">
      <c r="B110">
        <f t="shared" si="2"/>
        <v>109</v>
      </c>
      <c r="C110">
        <f t="shared" si="1"/>
        <v>1995</v>
      </c>
      <c r="D110" t="str">
        <f>+'1995'!B12</f>
        <v>Young-Martos, F</v>
      </c>
      <c r="E110" s="56" t="str">
        <f>+'1995'!C12</f>
        <v>m</v>
      </c>
      <c r="F110" s="107">
        <f>+'1995'!D12</f>
        <v>70.3</v>
      </c>
      <c r="G110" s="107">
        <f>+'1995'!E12</f>
        <v>71.5</v>
      </c>
      <c r="H110" s="107">
        <f>+'1995'!F12</f>
        <v>0</v>
      </c>
      <c r="I110" s="107">
        <f>+'1995'!G12</f>
        <v>141.8</v>
      </c>
      <c r="L110">
        <v>221</v>
      </c>
      <c r="M110">
        <v>1997</v>
      </c>
      <c r="N110" t="s">
        <v>12</v>
      </c>
      <c r="O110" t="s">
        <v>26</v>
      </c>
      <c r="P110" s="13">
        <v>0</v>
      </c>
      <c r="Q110" s="13">
        <v>0</v>
      </c>
      <c r="R110" s="13">
        <v>65</v>
      </c>
      <c r="S110" s="13">
        <v>65</v>
      </c>
    </row>
    <row r="111" spans="2:19" ht="15">
      <c r="B111">
        <f t="shared" si="2"/>
        <v>110</v>
      </c>
      <c r="C111">
        <f t="shared" si="1"/>
        <v>1995</v>
      </c>
      <c r="D111" t="str">
        <f>+'1995'!B13</f>
        <v>Fry, G</v>
      </c>
      <c r="E111" s="56" t="str">
        <f>+'1995'!C13</f>
        <v>m</v>
      </c>
      <c r="F111" s="107">
        <f>+'1995'!D13</f>
        <v>68.5</v>
      </c>
      <c r="G111" s="107">
        <f>+'1995'!E13</f>
        <v>0</v>
      </c>
      <c r="H111" s="107">
        <f>+'1995'!F13</f>
        <v>68</v>
      </c>
      <c r="I111" s="107">
        <f>+'1995'!G13</f>
        <v>136.5</v>
      </c>
      <c r="L111">
        <v>721</v>
      </c>
      <c r="M111">
        <v>2007</v>
      </c>
      <c r="N111" t="s">
        <v>168</v>
      </c>
      <c r="O111" t="s">
        <v>26</v>
      </c>
      <c r="P111" s="13">
        <v>0</v>
      </c>
      <c r="Q111" s="13">
        <v>0</v>
      </c>
      <c r="R111" s="13">
        <v>64.71</v>
      </c>
      <c r="S111" s="13">
        <v>64.71</v>
      </c>
    </row>
    <row r="112" spans="2:19" ht="15">
      <c r="B112">
        <f t="shared" si="2"/>
        <v>111</v>
      </c>
      <c r="C112">
        <f t="shared" si="1"/>
        <v>1995</v>
      </c>
      <c r="D112" t="str">
        <f>+'1995'!B14</f>
        <v>Humphreys, S</v>
      </c>
      <c r="E112" s="56" t="str">
        <f>+'1995'!C14</f>
        <v>m</v>
      </c>
      <c r="F112" s="107">
        <f>+'1995'!D14</f>
        <v>64.9</v>
      </c>
      <c r="G112" s="107">
        <f>+'1995'!E14</f>
        <v>0</v>
      </c>
      <c r="H112" s="107">
        <f>+'1995'!F14</f>
        <v>63.1</v>
      </c>
      <c r="I112" s="107">
        <f>+'1995'!G14</f>
        <v>128</v>
      </c>
      <c r="L112">
        <v>507</v>
      </c>
      <c r="M112">
        <v>2003</v>
      </c>
      <c r="N112" t="s">
        <v>87</v>
      </c>
      <c r="O112" t="s">
        <v>26</v>
      </c>
      <c r="P112" s="13">
        <v>69.66</v>
      </c>
      <c r="Q112" s="13">
        <v>63.9</v>
      </c>
      <c r="R112" s="13">
        <v>64.68</v>
      </c>
      <c r="S112" s="13">
        <v>198.24</v>
      </c>
    </row>
    <row r="113" spans="2:19" ht="15">
      <c r="B113">
        <f t="shared" si="2"/>
        <v>112</v>
      </c>
      <c r="C113">
        <f t="shared" si="1"/>
        <v>1995</v>
      </c>
      <c r="D113" t="str">
        <f>+'1995'!B15</f>
        <v>Armitage, M</v>
      </c>
      <c r="E113" s="56" t="str">
        <f>+'1995'!C15</f>
        <v>m</v>
      </c>
      <c r="F113" s="107">
        <f>+'1995'!D15</f>
        <v>63.2</v>
      </c>
      <c r="G113" s="107">
        <f>+'1995'!E15</f>
        <v>0</v>
      </c>
      <c r="H113" s="107">
        <f>+'1995'!F15</f>
        <v>61.7</v>
      </c>
      <c r="I113" s="107">
        <f>+'1995'!G15</f>
        <v>124.9</v>
      </c>
      <c r="L113">
        <v>308</v>
      </c>
      <c r="M113">
        <v>1999</v>
      </c>
      <c r="N113" t="s">
        <v>13</v>
      </c>
      <c r="O113" t="s">
        <v>26</v>
      </c>
      <c r="P113" s="13">
        <v>69.76</v>
      </c>
      <c r="Q113" s="13">
        <v>62.27</v>
      </c>
      <c r="R113" s="13">
        <v>64.6</v>
      </c>
      <c r="S113" s="13">
        <v>196.63</v>
      </c>
    </row>
    <row r="114" spans="2:19" ht="15">
      <c r="B114">
        <f t="shared" si="2"/>
        <v>113</v>
      </c>
      <c r="C114">
        <f t="shared" si="1"/>
        <v>1995</v>
      </c>
      <c r="D114" t="str">
        <f>+'1995'!B16</f>
        <v>Watson, D</v>
      </c>
      <c r="E114" s="56" t="str">
        <f>+'1995'!C16</f>
        <v>m</v>
      </c>
      <c r="F114" s="107">
        <f>+'1995'!D16</f>
        <v>65.4</v>
      </c>
      <c r="G114" s="107">
        <f>+'1995'!E16</f>
        <v>0</v>
      </c>
      <c r="H114" s="107">
        <f>+'1995'!F16</f>
        <v>58.9</v>
      </c>
      <c r="I114" s="107">
        <f>+'1995'!G16</f>
        <v>124.30000000000001</v>
      </c>
      <c r="L114">
        <v>56</v>
      </c>
      <c r="M114">
        <v>1994</v>
      </c>
      <c r="N114" t="s">
        <v>34</v>
      </c>
      <c r="O114" t="s">
        <v>26</v>
      </c>
      <c r="P114" s="13">
        <v>0</v>
      </c>
      <c r="Q114" s="13">
        <v>74</v>
      </c>
      <c r="R114" s="13">
        <v>64.2</v>
      </c>
      <c r="S114" s="13">
        <v>138.2</v>
      </c>
    </row>
    <row r="115" spans="2:19" ht="15">
      <c r="B115">
        <f t="shared" si="2"/>
        <v>114</v>
      </c>
      <c r="C115">
        <f t="shared" si="1"/>
        <v>1995</v>
      </c>
      <c r="D115" t="str">
        <f>+'1995'!B17</f>
        <v>Horn, S</v>
      </c>
      <c r="E115" s="56" t="str">
        <f>+'1995'!C17</f>
        <v>m</v>
      </c>
      <c r="F115" s="107">
        <f>+'1995'!D17</f>
        <v>61</v>
      </c>
      <c r="G115" s="107">
        <f>+'1995'!E17</f>
        <v>0</v>
      </c>
      <c r="H115" s="107">
        <f>+'1995'!F17</f>
        <v>57</v>
      </c>
      <c r="I115" s="107">
        <f>+'1995'!G17</f>
        <v>118</v>
      </c>
      <c r="L115">
        <v>622</v>
      </c>
      <c r="M115">
        <v>2005</v>
      </c>
      <c r="N115" t="s">
        <v>148</v>
      </c>
      <c r="O115" t="s">
        <v>26</v>
      </c>
      <c r="P115" s="13">
        <v>0</v>
      </c>
      <c r="Q115" s="13">
        <v>0</v>
      </c>
      <c r="R115" s="13">
        <v>64.16</v>
      </c>
      <c r="S115" s="13">
        <v>64.16</v>
      </c>
    </row>
    <row r="116" spans="2:19" ht="15">
      <c r="B116">
        <f t="shared" si="2"/>
        <v>115</v>
      </c>
      <c r="C116">
        <f t="shared" si="1"/>
        <v>1995</v>
      </c>
      <c r="D116" t="str">
        <f>+'1995'!B18</f>
        <v>Bale, M</v>
      </c>
      <c r="E116" s="56" t="str">
        <f>+'1995'!C18</f>
        <v>m</v>
      </c>
      <c r="F116" s="107">
        <f>+'1995'!D18</f>
        <v>0</v>
      </c>
      <c r="G116" s="107">
        <f>+'1995'!E18</f>
        <v>51.8</v>
      </c>
      <c r="H116" s="107">
        <f>+'1995'!F18</f>
        <v>44.9</v>
      </c>
      <c r="I116" s="107">
        <f>+'1995'!G18</f>
        <v>96.69999999999999</v>
      </c>
      <c r="L116">
        <v>577</v>
      </c>
      <c r="M116">
        <v>2004</v>
      </c>
      <c r="N116" t="s">
        <v>78</v>
      </c>
      <c r="O116" t="s">
        <v>26</v>
      </c>
      <c r="P116" s="13">
        <v>0</v>
      </c>
      <c r="Q116" s="13">
        <v>0</v>
      </c>
      <c r="R116" s="13">
        <v>64.15</v>
      </c>
      <c r="S116" s="13">
        <v>64.15</v>
      </c>
    </row>
    <row r="117" spans="2:19" ht="15">
      <c r="B117">
        <f t="shared" si="2"/>
        <v>116</v>
      </c>
      <c r="C117">
        <f aca="true" t="shared" si="3" ref="C117:C180">+C67+1</f>
        <v>1995</v>
      </c>
      <c r="D117" t="str">
        <f>+'1995'!B19</f>
        <v>Fortnum, S</v>
      </c>
      <c r="E117" s="56" t="str">
        <f>+'1995'!C19</f>
        <v>m</v>
      </c>
      <c r="F117" s="107">
        <f>+'1995'!D19</f>
        <v>78.5</v>
      </c>
      <c r="G117" s="107">
        <f>+'1995'!E19</f>
        <v>0</v>
      </c>
      <c r="H117" s="107">
        <f>+'1995'!F19</f>
        <v>0</v>
      </c>
      <c r="I117" s="107">
        <f>+'1995'!G19</f>
        <v>78.5</v>
      </c>
      <c r="L117">
        <v>812</v>
      </c>
      <c r="M117">
        <v>2009</v>
      </c>
      <c r="N117" t="s">
        <v>189</v>
      </c>
      <c r="O117" t="s">
        <v>26</v>
      </c>
      <c r="P117" s="13">
        <v>61.00233491426488</v>
      </c>
      <c r="Q117" s="13">
        <v>0</v>
      </c>
      <c r="R117" s="13">
        <v>64.08927885454864</v>
      </c>
      <c r="S117" s="13">
        <v>0</v>
      </c>
    </row>
    <row r="118" spans="2:19" ht="15">
      <c r="B118">
        <f t="shared" si="2"/>
        <v>117</v>
      </c>
      <c r="C118">
        <f t="shared" si="3"/>
        <v>1995</v>
      </c>
      <c r="D118" t="str">
        <f>+'1995'!B20</f>
        <v>Cook, T</v>
      </c>
      <c r="E118" s="56" t="str">
        <f>+'1995'!C20</f>
        <v>m</v>
      </c>
      <c r="F118" s="107">
        <f>+'1995'!D20</f>
        <v>73.1</v>
      </c>
      <c r="G118" s="107">
        <f>+'1995'!E20</f>
        <v>0</v>
      </c>
      <c r="H118" s="107">
        <f>+'1995'!F20</f>
        <v>0</v>
      </c>
      <c r="I118" s="107">
        <f>+'1995'!G20</f>
        <v>73.1</v>
      </c>
      <c r="L118">
        <v>409</v>
      </c>
      <c r="M118">
        <v>2001</v>
      </c>
      <c r="N118" t="s">
        <v>59</v>
      </c>
      <c r="O118" t="s">
        <v>26</v>
      </c>
      <c r="P118" s="13">
        <v>65.91</v>
      </c>
      <c r="Q118" s="13">
        <v>65.81</v>
      </c>
      <c r="R118" s="13">
        <v>63.83</v>
      </c>
      <c r="S118" s="13">
        <v>195.55</v>
      </c>
    </row>
    <row r="119" spans="2:19" ht="15">
      <c r="B119">
        <f t="shared" si="2"/>
        <v>118</v>
      </c>
      <c r="C119">
        <f t="shared" si="3"/>
        <v>1995</v>
      </c>
      <c r="D119" t="str">
        <f>+'1995'!B21</f>
        <v>Walker, D</v>
      </c>
      <c r="E119" s="56" t="str">
        <f>+'1995'!C21</f>
        <v>m</v>
      </c>
      <c r="F119" s="107">
        <f>+'1995'!D21</f>
        <v>0</v>
      </c>
      <c r="G119" s="107">
        <f>+'1995'!E21</f>
        <v>0</v>
      </c>
      <c r="H119" s="107">
        <f>+'1995'!F21</f>
        <v>65.8</v>
      </c>
      <c r="I119" s="107">
        <f>+'1995'!G21</f>
        <v>65.8</v>
      </c>
      <c r="L119">
        <v>757</v>
      </c>
      <c r="M119">
        <v>2008</v>
      </c>
      <c r="N119" t="s">
        <v>172</v>
      </c>
      <c r="O119" t="s">
        <v>26</v>
      </c>
      <c r="P119" s="13">
        <v>62.46</v>
      </c>
      <c r="Q119" s="13">
        <v>0</v>
      </c>
      <c r="R119" s="13">
        <v>63.83</v>
      </c>
      <c r="S119" s="13">
        <v>126.28999999999999</v>
      </c>
    </row>
    <row r="120" spans="2:19" ht="15">
      <c r="B120">
        <f t="shared" si="2"/>
        <v>119</v>
      </c>
      <c r="C120">
        <f t="shared" si="3"/>
        <v>1995</v>
      </c>
      <c r="D120" t="str">
        <f>+'1995'!B22</f>
        <v>Rhodes, E</v>
      </c>
      <c r="E120" s="56" t="str">
        <f>+'1995'!C22</f>
        <v>f</v>
      </c>
      <c r="F120" s="107">
        <f>+'1995'!D22</f>
        <v>0</v>
      </c>
      <c r="G120" s="107">
        <f>+'1995'!E22</f>
        <v>0</v>
      </c>
      <c r="H120" s="107">
        <f>+'1995'!F22</f>
        <v>62.4</v>
      </c>
      <c r="I120" s="107">
        <f>+'1995'!G22</f>
        <v>62.4</v>
      </c>
      <c r="L120">
        <v>356</v>
      </c>
      <c r="M120">
        <v>2000</v>
      </c>
      <c r="N120" t="s">
        <v>55</v>
      </c>
      <c r="O120" t="s">
        <v>26</v>
      </c>
      <c r="P120" s="13">
        <v>67.42</v>
      </c>
      <c r="Q120" s="13">
        <v>62</v>
      </c>
      <c r="R120" s="13">
        <v>63.81</v>
      </c>
      <c r="S120" s="13">
        <v>193.23000000000002</v>
      </c>
    </row>
    <row r="121" spans="2:19" ht="15">
      <c r="B121">
        <f t="shared" si="2"/>
        <v>120</v>
      </c>
      <c r="C121">
        <f t="shared" si="3"/>
        <v>1995</v>
      </c>
      <c r="D121" t="str">
        <f>+'1995'!B23</f>
        <v>Parkes, J</v>
      </c>
      <c r="E121" s="56" t="str">
        <f>+'1995'!C23</f>
        <v>m</v>
      </c>
      <c r="F121" s="107">
        <f>+'1995'!D23</f>
        <v>60</v>
      </c>
      <c r="G121" s="107">
        <f>+'1995'!E23</f>
        <v>0</v>
      </c>
      <c r="H121" s="107">
        <f>+'1995'!F23</f>
        <v>0</v>
      </c>
      <c r="I121" s="107">
        <f>+'1995'!G23</f>
        <v>60</v>
      </c>
      <c r="L121">
        <v>355</v>
      </c>
      <c r="M121">
        <v>2000</v>
      </c>
      <c r="N121" t="s">
        <v>13</v>
      </c>
      <c r="O121" t="s">
        <v>26</v>
      </c>
      <c r="P121" s="13">
        <v>67.15</v>
      </c>
      <c r="Q121" s="13">
        <v>62.92</v>
      </c>
      <c r="R121" s="13">
        <v>63.7</v>
      </c>
      <c r="S121" s="13">
        <v>193.76999999999998</v>
      </c>
    </row>
    <row r="122" spans="2:19" ht="15">
      <c r="B122">
        <f t="shared" si="2"/>
        <v>121</v>
      </c>
      <c r="C122">
        <f t="shared" si="3"/>
        <v>1995</v>
      </c>
      <c r="D122" t="str">
        <f>+'1995'!B24</f>
        <v>Manton, D</v>
      </c>
      <c r="E122" s="56" t="str">
        <f>+'1995'!C24</f>
        <v>f</v>
      </c>
      <c r="F122" s="107">
        <f>+'1995'!D24</f>
        <v>57.3</v>
      </c>
      <c r="G122" s="107">
        <f>+'1995'!E24</f>
        <v>0</v>
      </c>
      <c r="H122" s="107">
        <f>+'1995'!F24</f>
        <v>0</v>
      </c>
      <c r="I122" s="107">
        <f>+'1995'!G24</f>
        <v>57.3</v>
      </c>
      <c r="L122">
        <v>870</v>
      </c>
      <c r="M122">
        <v>2010</v>
      </c>
      <c r="N122" t="s">
        <v>184</v>
      </c>
      <c r="O122" t="s">
        <v>26</v>
      </c>
      <c r="P122" s="13">
        <v>60.529</v>
      </c>
      <c r="Q122" s="13">
        <v>0</v>
      </c>
      <c r="R122" s="13">
        <v>63.434</v>
      </c>
      <c r="S122" s="13">
        <v>0</v>
      </c>
    </row>
    <row r="123" spans="2:19" ht="15">
      <c r="B123">
        <f t="shared" si="2"/>
        <v>122</v>
      </c>
      <c r="C123">
        <f t="shared" si="3"/>
        <v>1995</v>
      </c>
      <c r="D123">
        <f>+'1995'!B25</f>
        <v>0</v>
      </c>
      <c r="E123" s="56">
        <f>+'1995'!C25</f>
        <v>0</v>
      </c>
      <c r="F123" s="107">
        <f>+'1995'!D25</f>
        <v>0</v>
      </c>
      <c r="G123" s="107">
        <f>+'1995'!E25</f>
        <v>0</v>
      </c>
      <c r="H123" s="107">
        <f>+'1995'!F25</f>
        <v>0</v>
      </c>
      <c r="I123" s="107">
        <f>+'1995'!G25</f>
        <v>0</v>
      </c>
      <c r="L123">
        <v>265</v>
      </c>
      <c r="M123">
        <v>1998</v>
      </c>
      <c r="N123" t="s">
        <v>13</v>
      </c>
      <c r="O123" t="s">
        <v>26</v>
      </c>
      <c r="P123" s="13">
        <v>0</v>
      </c>
      <c r="Q123" s="13">
        <v>63.1</v>
      </c>
      <c r="R123" s="13">
        <v>63.32</v>
      </c>
      <c r="S123" s="13">
        <v>126.42</v>
      </c>
    </row>
    <row r="124" spans="2:19" ht="15">
      <c r="B124">
        <f t="shared" si="2"/>
        <v>123</v>
      </c>
      <c r="C124">
        <f t="shared" si="3"/>
        <v>1995</v>
      </c>
      <c r="D124">
        <f>+'1995'!B26</f>
        <v>0</v>
      </c>
      <c r="E124" s="56">
        <f>+'1995'!C26</f>
        <v>0</v>
      </c>
      <c r="F124" s="107">
        <f>+'1995'!D26</f>
        <v>0</v>
      </c>
      <c r="G124" s="107">
        <f>+'1995'!E26</f>
        <v>0</v>
      </c>
      <c r="H124" s="107">
        <f>+'1995'!F26</f>
        <v>0</v>
      </c>
      <c r="I124" s="107">
        <f>+'1995'!G26</f>
        <v>0</v>
      </c>
      <c r="L124">
        <v>111</v>
      </c>
      <c r="M124">
        <v>1995</v>
      </c>
      <c r="N124" t="s">
        <v>42</v>
      </c>
      <c r="O124" t="s">
        <v>26</v>
      </c>
      <c r="P124" s="13">
        <v>64.9</v>
      </c>
      <c r="Q124" s="13">
        <v>0</v>
      </c>
      <c r="R124" s="13">
        <v>63.1</v>
      </c>
      <c r="S124" s="13">
        <v>128</v>
      </c>
    </row>
    <row r="125" spans="2:19" ht="15">
      <c r="B125">
        <f t="shared" si="2"/>
        <v>124</v>
      </c>
      <c r="C125">
        <f t="shared" si="3"/>
        <v>1995</v>
      </c>
      <c r="D125">
        <f>+'1995'!B27</f>
        <v>0</v>
      </c>
      <c r="E125" s="56">
        <f>+'1995'!C27</f>
        <v>0</v>
      </c>
      <c r="F125" s="107">
        <f>+'1995'!D27</f>
        <v>0</v>
      </c>
      <c r="G125" s="107">
        <f>+'1995'!E27</f>
        <v>0</v>
      </c>
      <c r="H125" s="107">
        <f>+'1995'!F27</f>
        <v>0</v>
      </c>
      <c r="I125" s="107">
        <f>+'1995'!G27</f>
        <v>0</v>
      </c>
      <c r="L125">
        <v>712</v>
      </c>
      <c r="M125">
        <v>2007</v>
      </c>
      <c r="N125" t="s">
        <v>175</v>
      </c>
      <c r="O125" t="s">
        <v>26</v>
      </c>
      <c r="P125" s="13">
        <v>69.66</v>
      </c>
      <c r="Q125" s="13">
        <v>0</v>
      </c>
      <c r="R125" s="13">
        <v>62.99</v>
      </c>
      <c r="S125" s="13">
        <v>132.65</v>
      </c>
    </row>
    <row r="126" spans="2:19" ht="15">
      <c r="B126">
        <f t="shared" si="2"/>
        <v>125</v>
      </c>
      <c r="C126">
        <f t="shared" si="3"/>
        <v>1995</v>
      </c>
      <c r="D126">
        <f>+'1995'!B28</f>
        <v>0</v>
      </c>
      <c r="E126" s="56">
        <f>+'1995'!C28</f>
        <v>0</v>
      </c>
      <c r="F126" s="107">
        <f>+'1995'!D28</f>
        <v>0</v>
      </c>
      <c r="G126" s="107">
        <f>+'1995'!E28</f>
        <v>0</v>
      </c>
      <c r="H126" s="107">
        <f>+'1995'!F28</f>
        <v>0</v>
      </c>
      <c r="I126" s="107">
        <f>+'1995'!G28</f>
        <v>0</v>
      </c>
      <c r="L126">
        <v>461</v>
      </c>
      <c r="M126">
        <v>2002</v>
      </c>
      <c r="N126" t="s">
        <v>96</v>
      </c>
      <c r="O126" t="s">
        <v>26</v>
      </c>
      <c r="P126" s="13">
        <v>0</v>
      </c>
      <c r="Q126" s="13">
        <v>59.81</v>
      </c>
      <c r="R126" s="13">
        <v>62.95</v>
      </c>
      <c r="S126" s="13">
        <v>122.76</v>
      </c>
    </row>
    <row r="127" spans="2:19" ht="15">
      <c r="B127">
        <f t="shared" si="2"/>
        <v>126</v>
      </c>
      <c r="C127">
        <f t="shared" si="3"/>
        <v>1995</v>
      </c>
      <c r="D127">
        <f>+'1995'!B29</f>
        <v>0</v>
      </c>
      <c r="E127" s="56">
        <f>+'1995'!C29</f>
        <v>0</v>
      </c>
      <c r="F127" s="107">
        <f>+'1995'!D29</f>
        <v>0</v>
      </c>
      <c r="G127" s="107">
        <f>+'1995'!E29</f>
        <v>0</v>
      </c>
      <c r="H127" s="107">
        <f>+'1995'!F29</f>
        <v>0</v>
      </c>
      <c r="I127" s="107">
        <f>+'1995'!G29</f>
        <v>0</v>
      </c>
      <c r="L127">
        <v>417</v>
      </c>
      <c r="M127">
        <v>2001</v>
      </c>
      <c r="N127" t="s">
        <v>96</v>
      </c>
      <c r="O127" t="s">
        <v>26</v>
      </c>
      <c r="P127" s="13">
        <v>64.2</v>
      </c>
      <c r="Q127" s="13">
        <v>0</v>
      </c>
      <c r="R127" s="13">
        <v>62.93</v>
      </c>
      <c r="S127" s="13">
        <v>127.13</v>
      </c>
    </row>
    <row r="128" spans="2:19" ht="15">
      <c r="B128">
        <f t="shared" si="2"/>
        <v>127</v>
      </c>
      <c r="C128">
        <f t="shared" si="3"/>
        <v>1995</v>
      </c>
      <c r="D128">
        <f>+'1995'!B30</f>
        <v>0</v>
      </c>
      <c r="E128" s="56">
        <f>+'1995'!C30</f>
        <v>0</v>
      </c>
      <c r="F128" s="107">
        <f>+'1995'!D30</f>
        <v>0</v>
      </c>
      <c r="G128" s="107">
        <f>+'1995'!E30</f>
        <v>0</v>
      </c>
      <c r="H128" s="107">
        <f>+'1995'!F30</f>
        <v>0</v>
      </c>
      <c r="I128" s="107">
        <f>+'1995'!G30</f>
        <v>0</v>
      </c>
      <c r="L128">
        <v>156</v>
      </c>
      <c r="M128">
        <v>1996</v>
      </c>
      <c r="N128" t="s">
        <v>41</v>
      </c>
      <c r="O128" t="s">
        <v>26</v>
      </c>
      <c r="P128" s="13">
        <v>64</v>
      </c>
      <c r="Q128" s="13">
        <v>64.1</v>
      </c>
      <c r="R128" s="13">
        <v>62.8</v>
      </c>
      <c r="S128" s="13">
        <v>190.89999999999998</v>
      </c>
    </row>
    <row r="129" spans="2:19" ht="15">
      <c r="B129">
        <f t="shared" si="2"/>
        <v>128</v>
      </c>
      <c r="C129">
        <f t="shared" si="3"/>
        <v>1995</v>
      </c>
      <c r="D129">
        <f>+'1995'!B31</f>
        <v>0</v>
      </c>
      <c r="E129" s="56">
        <f>+'1995'!C31</f>
        <v>0</v>
      </c>
      <c r="F129" s="107">
        <f>+'1995'!D31</f>
        <v>0</v>
      </c>
      <c r="G129" s="107">
        <f>+'1995'!E31</f>
        <v>0</v>
      </c>
      <c r="H129" s="107">
        <f>+'1995'!F31</f>
        <v>0</v>
      </c>
      <c r="I129" s="107">
        <f>+'1995'!G31</f>
        <v>0</v>
      </c>
      <c r="L129">
        <v>458</v>
      </c>
      <c r="M129">
        <v>2002</v>
      </c>
      <c r="N129" t="s">
        <v>59</v>
      </c>
      <c r="O129" t="s">
        <v>26</v>
      </c>
      <c r="P129" s="13">
        <v>66.39</v>
      </c>
      <c r="Q129" s="13">
        <v>61.18</v>
      </c>
      <c r="R129" s="13">
        <v>62.63</v>
      </c>
      <c r="S129" s="13">
        <v>190.2</v>
      </c>
    </row>
    <row r="130" spans="2:19" ht="15">
      <c r="B130">
        <f t="shared" si="2"/>
        <v>129</v>
      </c>
      <c r="C130">
        <f t="shared" si="3"/>
        <v>1995</v>
      </c>
      <c r="D130">
        <f>+'1995'!B32</f>
        <v>0</v>
      </c>
      <c r="E130" s="56">
        <f>+'1995'!C32</f>
        <v>0</v>
      </c>
      <c r="F130" s="107">
        <f>+'1995'!D32</f>
        <v>0</v>
      </c>
      <c r="G130" s="107">
        <f>+'1995'!E32</f>
        <v>0</v>
      </c>
      <c r="H130" s="107">
        <f>+'1995'!F32</f>
        <v>0</v>
      </c>
      <c r="I130" s="107">
        <f>+'1995'!G32</f>
        <v>0</v>
      </c>
      <c r="L130">
        <v>806</v>
      </c>
      <c r="M130">
        <v>2009</v>
      </c>
      <c r="N130" t="s">
        <v>183</v>
      </c>
      <c r="O130" t="s">
        <v>26</v>
      </c>
      <c r="P130" s="13">
        <v>64.6654825977754</v>
      </c>
      <c r="Q130" s="13">
        <v>0</v>
      </c>
      <c r="R130" s="13">
        <v>62.584206361766114</v>
      </c>
      <c r="S130" s="13">
        <v>0</v>
      </c>
    </row>
    <row r="131" spans="2:19" ht="15">
      <c r="B131">
        <f t="shared" si="2"/>
        <v>130</v>
      </c>
      <c r="C131">
        <f t="shared" si="3"/>
        <v>1995</v>
      </c>
      <c r="D131">
        <f>+'1995'!B33</f>
        <v>0</v>
      </c>
      <c r="E131" s="56">
        <f>+'1995'!C33</f>
        <v>0</v>
      </c>
      <c r="F131" s="107">
        <f>+'1995'!D33</f>
        <v>0</v>
      </c>
      <c r="G131" s="107">
        <f>+'1995'!E33</f>
        <v>0</v>
      </c>
      <c r="H131" s="107">
        <f>+'1995'!F33</f>
        <v>0</v>
      </c>
      <c r="I131" s="107">
        <f>+'1995'!G33</f>
        <v>0</v>
      </c>
      <c r="L131">
        <v>256</v>
      </c>
      <c r="M131">
        <v>1998</v>
      </c>
      <c r="N131" t="s">
        <v>77</v>
      </c>
      <c r="O131" t="s">
        <v>26</v>
      </c>
      <c r="P131" s="13">
        <v>64.58</v>
      </c>
      <c r="Q131" s="13">
        <v>62.2</v>
      </c>
      <c r="R131" s="13">
        <v>62.54</v>
      </c>
      <c r="S131" s="13">
        <v>189.32</v>
      </c>
    </row>
    <row r="132" spans="2:19" ht="15">
      <c r="B132">
        <f aca="true" t="shared" si="4" ref="B132:B195">1+B131</f>
        <v>131</v>
      </c>
      <c r="C132">
        <f t="shared" si="3"/>
        <v>1995</v>
      </c>
      <c r="D132">
        <f>+'1995'!B34</f>
        <v>0</v>
      </c>
      <c r="E132" s="56">
        <f>+'1995'!C34</f>
        <v>0</v>
      </c>
      <c r="F132" s="107">
        <f>+'1995'!D34</f>
        <v>0</v>
      </c>
      <c r="G132" s="107">
        <f>+'1995'!E34</f>
        <v>0</v>
      </c>
      <c r="H132" s="107">
        <f>+'1995'!F34</f>
        <v>0</v>
      </c>
      <c r="I132" s="107">
        <f>+'1995'!G34</f>
        <v>0</v>
      </c>
      <c r="L132">
        <v>518</v>
      </c>
      <c r="M132">
        <v>2003</v>
      </c>
      <c r="N132" t="s">
        <v>116</v>
      </c>
      <c r="O132" t="s">
        <v>26</v>
      </c>
      <c r="P132" s="13">
        <v>67.78</v>
      </c>
      <c r="Q132" s="13">
        <v>0</v>
      </c>
      <c r="R132" s="13">
        <v>62.5</v>
      </c>
      <c r="S132" s="13">
        <v>130.28</v>
      </c>
    </row>
    <row r="133" spans="2:19" ht="15">
      <c r="B133">
        <f t="shared" si="4"/>
        <v>132</v>
      </c>
      <c r="C133">
        <f t="shared" si="3"/>
        <v>1995</v>
      </c>
      <c r="D133">
        <f>+'1995'!B35</f>
        <v>0</v>
      </c>
      <c r="E133" s="56">
        <f>+'1995'!C35</f>
        <v>0</v>
      </c>
      <c r="F133" s="107">
        <f>+'1995'!D35</f>
        <v>0</v>
      </c>
      <c r="G133" s="107">
        <f>+'1995'!E35</f>
        <v>0</v>
      </c>
      <c r="H133" s="107">
        <f>+'1995'!F35</f>
        <v>0</v>
      </c>
      <c r="I133" s="107">
        <f>+'1995'!G35</f>
        <v>0</v>
      </c>
      <c r="L133">
        <v>562</v>
      </c>
      <c r="M133">
        <v>2004</v>
      </c>
      <c r="N133" t="s">
        <v>135</v>
      </c>
      <c r="O133" t="s">
        <v>26</v>
      </c>
      <c r="P133" s="13">
        <v>64.32</v>
      </c>
      <c r="Q133" s="13">
        <v>0</v>
      </c>
      <c r="R133" s="13">
        <v>62.48</v>
      </c>
      <c r="S133" s="13">
        <v>126.79999999999998</v>
      </c>
    </row>
    <row r="134" spans="2:19" ht="15">
      <c r="B134">
        <f t="shared" si="4"/>
        <v>133</v>
      </c>
      <c r="C134">
        <f t="shared" si="3"/>
        <v>1995</v>
      </c>
      <c r="D134">
        <f>+'1995'!B36</f>
        <v>0</v>
      </c>
      <c r="E134" s="56">
        <f>+'1995'!C36</f>
        <v>0</v>
      </c>
      <c r="F134" s="107">
        <f>+'1995'!D36</f>
        <v>0</v>
      </c>
      <c r="G134" s="107">
        <f>+'1995'!E36</f>
        <v>0</v>
      </c>
      <c r="H134" s="107">
        <f>+'1995'!F36</f>
        <v>0</v>
      </c>
      <c r="I134" s="107">
        <f>+'1995'!G36</f>
        <v>0</v>
      </c>
      <c r="L134">
        <v>357</v>
      </c>
      <c r="M134">
        <v>2000</v>
      </c>
      <c r="N134" t="s">
        <v>96</v>
      </c>
      <c r="O134" t="s">
        <v>26</v>
      </c>
      <c r="P134" s="13">
        <v>63.61</v>
      </c>
      <c r="Q134" s="13">
        <v>61.79</v>
      </c>
      <c r="R134" s="13">
        <v>62.43</v>
      </c>
      <c r="S134" s="13">
        <v>187.83</v>
      </c>
    </row>
    <row r="135" spans="2:19" ht="15">
      <c r="B135">
        <f t="shared" si="4"/>
        <v>134</v>
      </c>
      <c r="C135">
        <f t="shared" si="3"/>
        <v>1995</v>
      </c>
      <c r="D135">
        <f>+'1995'!B37</f>
        <v>0</v>
      </c>
      <c r="E135" s="56">
        <f>+'1995'!C37</f>
        <v>0</v>
      </c>
      <c r="F135" s="107">
        <f>+'1995'!D37</f>
        <v>0</v>
      </c>
      <c r="G135" s="107">
        <f>+'1995'!E37</f>
        <v>0</v>
      </c>
      <c r="H135" s="107">
        <f>+'1995'!F37</f>
        <v>0</v>
      </c>
      <c r="I135" s="107">
        <f>+'1995'!G37</f>
        <v>0</v>
      </c>
      <c r="L135">
        <v>484</v>
      </c>
      <c r="M135">
        <v>2002</v>
      </c>
      <c r="N135" t="s">
        <v>78</v>
      </c>
      <c r="O135" t="s">
        <v>26</v>
      </c>
      <c r="P135" s="13">
        <v>0</v>
      </c>
      <c r="Q135" s="13">
        <v>0</v>
      </c>
      <c r="R135" s="13">
        <v>62.42</v>
      </c>
      <c r="S135" s="13">
        <v>62.42</v>
      </c>
    </row>
    <row r="136" spans="2:19" ht="15">
      <c r="B136">
        <f t="shared" si="4"/>
        <v>135</v>
      </c>
      <c r="C136">
        <f t="shared" si="3"/>
        <v>1995</v>
      </c>
      <c r="D136">
        <f>+'1995'!B38</f>
        <v>0</v>
      </c>
      <c r="E136" s="56">
        <f>+'1995'!C38</f>
        <v>0</v>
      </c>
      <c r="F136" s="107">
        <f>+'1995'!D38</f>
        <v>0</v>
      </c>
      <c r="G136" s="107">
        <f>+'1995'!E38</f>
        <v>0</v>
      </c>
      <c r="H136" s="107">
        <f>+'1995'!F38</f>
        <v>0</v>
      </c>
      <c r="I136" s="107">
        <f>+'1995'!G38</f>
        <v>0</v>
      </c>
      <c r="L136">
        <v>857</v>
      </c>
      <c r="M136">
        <v>2010</v>
      </c>
      <c r="N136" t="s">
        <v>268</v>
      </c>
      <c r="O136" t="s">
        <v>26</v>
      </c>
      <c r="P136" s="13">
        <v>0</v>
      </c>
      <c r="Q136" s="13">
        <v>0</v>
      </c>
      <c r="R136" s="13">
        <v>62.114</v>
      </c>
      <c r="S136" s="13">
        <v>0</v>
      </c>
    </row>
    <row r="137" spans="2:19" ht="15">
      <c r="B137">
        <f t="shared" si="4"/>
        <v>136</v>
      </c>
      <c r="C137">
        <f t="shared" si="3"/>
        <v>1995</v>
      </c>
      <c r="D137">
        <f>+'1995'!B39</f>
        <v>0</v>
      </c>
      <c r="E137" s="56">
        <f>+'1995'!C39</f>
        <v>0</v>
      </c>
      <c r="F137" s="107">
        <f>+'1995'!D39</f>
        <v>0</v>
      </c>
      <c r="G137" s="107">
        <f>+'1995'!E39</f>
        <v>0</v>
      </c>
      <c r="H137" s="107">
        <f>+'1995'!F39</f>
        <v>0</v>
      </c>
      <c r="I137" s="107">
        <f>+'1995'!G39</f>
        <v>0</v>
      </c>
      <c r="L137">
        <v>224</v>
      </c>
      <c r="M137">
        <v>1997</v>
      </c>
      <c r="N137" t="s">
        <v>57</v>
      </c>
      <c r="O137" t="s">
        <v>26</v>
      </c>
      <c r="P137" s="13">
        <v>0</v>
      </c>
      <c r="Q137" s="13">
        <v>0</v>
      </c>
      <c r="R137" s="13">
        <v>62.1</v>
      </c>
      <c r="S137" s="13">
        <v>62.1</v>
      </c>
    </row>
    <row r="138" spans="2:19" ht="15">
      <c r="B138">
        <f t="shared" si="4"/>
        <v>137</v>
      </c>
      <c r="C138">
        <f t="shared" si="3"/>
        <v>1995</v>
      </c>
      <c r="D138">
        <f>+'1995'!B40</f>
        <v>0</v>
      </c>
      <c r="E138" s="56">
        <f>+'1995'!C40</f>
        <v>0</v>
      </c>
      <c r="F138" s="107">
        <f>+'1995'!D40</f>
        <v>0</v>
      </c>
      <c r="G138" s="107">
        <f>+'1995'!E40</f>
        <v>0</v>
      </c>
      <c r="H138" s="107">
        <f>+'1995'!F40</f>
        <v>0</v>
      </c>
      <c r="I138" s="107">
        <f>+'1995'!G40</f>
        <v>0</v>
      </c>
      <c r="L138">
        <v>11</v>
      </c>
      <c r="M138">
        <v>1993</v>
      </c>
      <c r="N138" t="s">
        <v>15</v>
      </c>
      <c r="O138" t="s">
        <v>26</v>
      </c>
      <c r="P138" s="13">
        <v>60.5</v>
      </c>
      <c r="Q138" s="13">
        <v>0</v>
      </c>
      <c r="R138" s="13">
        <v>62</v>
      </c>
      <c r="S138" s="13">
        <v>122.5</v>
      </c>
    </row>
    <row r="139" spans="2:19" ht="15">
      <c r="B139">
        <f t="shared" si="4"/>
        <v>138</v>
      </c>
      <c r="C139">
        <f t="shared" si="3"/>
        <v>1995</v>
      </c>
      <c r="D139">
        <f>+'1995'!B41</f>
        <v>0</v>
      </c>
      <c r="E139" s="56">
        <f>+'1995'!C41</f>
        <v>0</v>
      </c>
      <c r="F139" s="107">
        <f>+'1995'!D41</f>
        <v>0</v>
      </c>
      <c r="G139" s="107">
        <f>+'1995'!E41</f>
        <v>0</v>
      </c>
      <c r="H139" s="107">
        <f>+'1995'!F41</f>
        <v>0</v>
      </c>
      <c r="I139" s="107">
        <f>+'1995'!G41</f>
        <v>0</v>
      </c>
      <c r="L139">
        <v>457</v>
      </c>
      <c r="M139">
        <v>2002</v>
      </c>
      <c r="N139" t="s">
        <v>117</v>
      </c>
      <c r="O139" t="s">
        <v>26</v>
      </c>
      <c r="P139" s="13">
        <v>67.2</v>
      </c>
      <c r="Q139" s="13">
        <v>62.71</v>
      </c>
      <c r="R139" s="13">
        <v>61.92</v>
      </c>
      <c r="S139" s="13">
        <v>191.82999999999998</v>
      </c>
    </row>
    <row r="140" spans="2:19" ht="15">
      <c r="B140">
        <f t="shared" si="4"/>
        <v>139</v>
      </c>
      <c r="C140">
        <f t="shared" si="3"/>
        <v>1995</v>
      </c>
      <c r="D140">
        <f>+'1995'!B42</f>
        <v>0</v>
      </c>
      <c r="E140" s="56">
        <f>+'1995'!C42</f>
        <v>0</v>
      </c>
      <c r="F140" s="107">
        <f>+'1995'!D42</f>
        <v>0</v>
      </c>
      <c r="G140" s="107">
        <f>+'1995'!E42</f>
        <v>0</v>
      </c>
      <c r="H140" s="107">
        <f>+'1995'!F42</f>
        <v>0</v>
      </c>
      <c r="I140" s="107">
        <f>+'1995'!G42</f>
        <v>0</v>
      </c>
      <c r="L140">
        <v>561</v>
      </c>
      <c r="M140">
        <v>2004</v>
      </c>
      <c r="N140" t="s">
        <v>117</v>
      </c>
      <c r="O140" t="s">
        <v>26</v>
      </c>
      <c r="P140" s="13">
        <v>66.64</v>
      </c>
      <c r="Q140" s="13">
        <v>0</v>
      </c>
      <c r="R140" s="13">
        <v>61.75</v>
      </c>
      <c r="S140" s="13">
        <v>128.39</v>
      </c>
    </row>
    <row r="141" spans="2:19" ht="15">
      <c r="B141">
        <f t="shared" si="4"/>
        <v>140</v>
      </c>
      <c r="C141">
        <f t="shared" si="3"/>
        <v>1995</v>
      </c>
      <c r="D141">
        <f>+'1995'!B43</f>
        <v>0</v>
      </c>
      <c r="E141" s="56">
        <f>+'1995'!C43</f>
        <v>0</v>
      </c>
      <c r="F141" s="107">
        <f>+'1995'!D43</f>
        <v>0</v>
      </c>
      <c r="G141" s="107">
        <f>+'1995'!E43</f>
        <v>0</v>
      </c>
      <c r="H141" s="107">
        <f>+'1995'!F43</f>
        <v>0</v>
      </c>
      <c r="I141" s="107">
        <f>+'1995'!G43</f>
        <v>0</v>
      </c>
      <c r="L141">
        <v>460</v>
      </c>
      <c r="M141">
        <v>2002</v>
      </c>
      <c r="N141" t="s">
        <v>118</v>
      </c>
      <c r="O141" t="s">
        <v>26</v>
      </c>
      <c r="P141" s="13">
        <v>69.13</v>
      </c>
      <c r="Q141" s="13">
        <v>0</v>
      </c>
      <c r="R141" s="13">
        <v>61.7</v>
      </c>
      <c r="S141" s="13">
        <v>130.82999999999998</v>
      </c>
    </row>
    <row r="142" spans="2:19" ht="15">
      <c r="B142">
        <f t="shared" si="4"/>
        <v>141</v>
      </c>
      <c r="C142">
        <f t="shared" si="3"/>
        <v>1995</v>
      </c>
      <c r="D142">
        <f>+'1995'!B44</f>
        <v>0</v>
      </c>
      <c r="E142" s="56">
        <f>+'1995'!C44</f>
        <v>0</v>
      </c>
      <c r="F142" s="107">
        <f>+'1995'!D44</f>
        <v>0</v>
      </c>
      <c r="G142" s="107">
        <f>+'1995'!E44</f>
        <v>0</v>
      </c>
      <c r="H142" s="107">
        <f>+'1995'!F44</f>
        <v>0</v>
      </c>
      <c r="I142" s="107">
        <f>+'1995'!G44</f>
        <v>0</v>
      </c>
      <c r="L142">
        <v>10</v>
      </c>
      <c r="M142">
        <v>1993</v>
      </c>
      <c r="N142" t="s">
        <v>14</v>
      </c>
      <c r="O142" t="s">
        <v>26</v>
      </c>
      <c r="P142" s="13">
        <v>65.3</v>
      </c>
      <c r="Q142" s="13">
        <v>0</v>
      </c>
      <c r="R142" s="13">
        <v>61.7</v>
      </c>
      <c r="S142" s="13">
        <v>127</v>
      </c>
    </row>
    <row r="143" spans="2:19" ht="15">
      <c r="B143">
        <f t="shared" si="4"/>
        <v>142</v>
      </c>
      <c r="C143">
        <f t="shared" si="3"/>
        <v>1995</v>
      </c>
      <c r="D143">
        <f>+'1995'!B45</f>
        <v>0</v>
      </c>
      <c r="E143" s="56">
        <f>+'1995'!C45</f>
        <v>0</v>
      </c>
      <c r="F143" s="107">
        <f>+'1995'!D45</f>
        <v>0</v>
      </c>
      <c r="G143" s="107">
        <f>+'1995'!E45</f>
        <v>0</v>
      </c>
      <c r="H143" s="107">
        <f>+'1995'!F45</f>
        <v>0</v>
      </c>
      <c r="I143" s="107">
        <f>+'1995'!G45</f>
        <v>0</v>
      </c>
      <c r="L143">
        <v>112</v>
      </c>
      <c r="M143">
        <v>1995</v>
      </c>
      <c r="N143" t="s">
        <v>36</v>
      </c>
      <c r="O143" t="s">
        <v>26</v>
      </c>
      <c r="P143" s="13">
        <v>63.2</v>
      </c>
      <c r="Q143" s="13">
        <v>0</v>
      </c>
      <c r="R143" s="13">
        <v>61.7</v>
      </c>
      <c r="S143" s="13">
        <v>124.9</v>
      </c>
    </row>
    <row r="144" spans="2:19" ht="15">
      <c r="B144">
        <f t="shared" si="4"/>
        <v>143</v>
      </c>
      <c r="C144">
        <f t="shared" si="3"/>
        <v>1995</v>
      </c>
      <c r="D144">
        <f>+'1995'!B46</f>
        <v>0</v>
      </c>
      <c r="E144" s="56">
        <f>+'1995'!C46</f>
        <v>0</v>
      </c>
      <c r="F144" s="107">
        <f>+'1995'!D46</f>
        <v>0</v>
      </c>
      <c r="G144" s="107">
        <f>+'1995'!E46</f>
        <v>0</v>
      </c>
      <c r="H144" s="107">
        <f>+'1995'!F46</f>
        <v>0</v>
      </c>
      <c r="I144" s="107">
        <f>+'1995'!G46</f>
        <v>0</v>
      </c>
      <c r="L144">
        <v>758</v>
      </c>
      <c r="M144">
        <v>2008</v>
      </c>
      <c r="N144" t="s">
        <v>135</v>
      </c>
      <c r="O144" t="s">
        <v>26</v>
      </c>
      <c r="P144" s="13">
        <v>0</v>
      </c>
      <c r="Q144" s="13">
        <v>54.67</v>
      </c>
      <c r="R144" s="13">
        <v>61.64</v>
      </c>
      <c r="S144" s="13">
        <v>116.31</v>
      </c>
    </row>
    <row r="145" spans="2:19" ht="15">
      <c r="B145">
        <f t="shared" si="4"/>
        <v>144</v>
      </c>
      <c r="C145">
        <f t="shared" si="3"/>
        <v>1995</v>
      </c>
      <c r="D145">
        <f>+'1995'!B47</f>
        <v>0</v>
      </c>
      <c r="E145" s="56">
        <f>+'1995'!C47</f>
        <v>0</v>
      </c>
      <c r="F145" s="107">
        <f>+'1995'!D47</f>
        <v>0</v>
      </c>
      <c r="G145" s="107">
        <f>+'1995'!E47</f>
        <v>0</v>
      </c>
      <c r="H145" s="107">
        <f>+'1995'!F47</f>
        <v>0</v>
      </c>
      <c r="I145" s="107">
        <f>+'1995'!G47</f>
        <v>0</v>
      </c>
      <c r="L145">
        <v>170</v>
      </c>
      <c r="M145">
        <v>1996</v>
      </c>
      <c r="N145" t="s">
        <v>59</v>
      </c>
      <c r="O145" t="s">
        <v>26</v>
      </c>
      <c r="P145" s="13">
        <v>63.1</v>
      </c>
      <c r="Q145" s="13">
        <v>0</v>
      </c>
      <c r="R145" s="13">
        <v>61.6</v>
      </c>
      <c r="S145" s="13">
        <v>124.7</v>
      </c>
    </row>
    <row r="146" spans="2:19" ht="15">
      <c r="B146">
        <f t="shared" si="4"/>
        <v>145</v>
      </c>
      <c r="C146">
        <f t="shared" si="3"/>
        <v>1995</v>
      </c>
      <c r="D146">
        <f>+'1995'!B48</f>
        <v>0</v>
      </c>
      <c r="E146" s="56">
        <f>+'1995'!C48</f>
        <v>0</v>
      </c>
      <c r="F146" s="107">
        <f>+'1995'!D48</f>
        <v>0</v>
      </c>
      <c r="G146" s="107">
        <f>+'1995'!E48</f>
        <v>0</v>
      </c>
      <c r="H146" s="107">
        <f>+'1995'!F48</f>
        <v>0</v>
      </c>
      <c r="I146" s="107">
        <f>+'1995'!G48</f>
        <v>0</v>
      </c>
      <c r="L146">
        <v>258</v>
      </c>
      <c r="M146">
        <v>1998</v>
      </c>
      <c r="N146" t="s">
        <v>59</v>
      </c>
      <c r="O146" t="s">
        <v>26</v>
      </c>
      <c r="P146" s="13">
        <v>62.5</v>
      </c>
      <c r="Q146" s="13">
        <v>62.7</v>
      </c>
      <c r="R146" s="13">
        <v>61.47</v>
      </c>
      <c r="S146" s="13">
        <v>186.67000000000002</v>
      </c>
    </row>
    <row r="147" spans="2:19" ht="15">
      <c r="B147">
        <f t="shared" si="4"/>
        <v>146</v>
      </c>
      <c r="C147">
        <f t="shared" si="3"/>
        <v>1995</v>
      </c>
      <c r="D147">
        <f>+'1995'!B49</f>
        <v>0</v>
      </c>
      <c r="E147" s="56">
        <f>+'1995'!C49</f>
        <v>0</v>
      </c>
      <c r="F147" s="107">
        <f>+'1995'!D49</f>
        <v>0</v>
      </c>
      <c r="G147" s="107">
        <f>+'1995'!E49</f>
        <v>0</v>
      </c>
      <c r="H147" s="107">
        <f>+'1995'!F49</f>
        <v>0</v>
      </c>
      <c r="I147" s="107">
        <f>+'1995'!G49</f>
        <v>0</v>
      </c>
      <c r="L147">
        <v>607</v>
      </c>
      <c r="M147">
        <v>2005</v>
      </c>
      <c r="N147" t="s">
        <v>135</v>
      </c>
      <c r="O147" t="s">
        <v>26</v>
      </c>
      <c r="P147" s="13">
        <v>63.1</v>
      </c>
      <c r="Q147" s="13">
        <v>63.62</v>
      </c>
      <c r="R147" s="13">
        <v>61.27</v>
      </c>
      <c r="S147" s="13">
        <v>187.99</v>
      </c>
    </row>
    <row r="148" spans="2:19" ht="15">
      <c r="B148">
        <f t="shared" si="4"/>
        <v>147</v>
      </c>
      <c r="C148">
        <f t="shared" si="3"/>
        <v>1995</v>
      </c>
      <c r="D148">
        <f>+'1995'!B50</f>
        <v>0</v>
      </c>
      <c r="E148" s="56">
        <f>+'1995'!C50</f>
        <v>0</v>
      </c>
      <c r="F148" s="107">
        <f>+'1995'!D50</f>
        <v>0</v>
      </c>
      <c r="G148" s="107">
        <f>+'1995'!E50</f>
        <v>0</v>
      </c>
      <c r="H148" s="107">
        <f>+'1995'!F50</f>
        <v>0</v>
      </c>
      <c r="I148" s="107">
        <f>+'1995'!G50</f>
        <v>0</v>
      </c>
      <c r="L148">
        <v>205</v>
      </c>
      <c r="M148">
        <v>1997</v>
      </c>
      <c r="N148" t="s">
        <v>41</v>
      </c>
      <c r="O148" t="s">
        <v>26</v>
      </c>
      <c r="P148" s="13">
        <v>64.7</v>
      </c>
      <c r="Q148" s="13">
        <v>59.5</v>
      </c>
      <c r="R148" s="13">
        <v>61.2</v>
      </c>
      <c r="S148" s="13">
        <v>185.4</v>
      </c>
    </row>
    <row r="149" spans="2:19" ht="15">
      <c r="B149">
        <f t="shared" si="4"/>
        <v>148</v>
      </c>
      <c r="C149">
        <f t="shared" si="3"/>
        <v>1995</v>
      </c>
      <c r="D149">
        <f>+'1995'!B51</f>
        <v>0</v>
      </c>
      <c r="E149" s="56">
        <f>+'1995'!C51</f>
        <v>0</v>
      </c>
      <c r="F149" s="107">
        <f>+'1995'!D51</f>
        <v>0</v>
      </c>
      <c r="G149" s="107">
        <f>+'1995'!E51</f>
        <v>0</v>
      </c>
      <c r="H149" s="107">
        <f>+'1995'!F51</f>
        <v>0</v>
      </c>
      <c r="I149" s="107">
        <f>+'1995'!G51</f>
        <v>0</v>
      </c>
      <c r="L149">
        <v>158</v>
      </c>
      <c r="M149">
        <v>1996</v>
      </c>
      <c r="N149" t="s">
        <v>36</v>
      </c>
      <c r="O149" t="s">
        <v>26</v>
      </c>
      <c r="P149" s="13">
        <v>64.5</v>
      </c>
      <c r="Q149" s="13">
        <v>60.5</v>
      </c>
      <c r="R149" s="13">
        <v>61</v>
      </c>
      <c r="S149" s="13">
        <v>186</v>
      </c>
    </row>
    <row r="150" spans="2:19" ht="15">
      <c r="B150">
        <f t="shared" si="4"/>
        <v>149</v>
      </c>
      <c r="C150">
        <f t="shared" si="3"/>
        <v>1995</v>
      </c>
      <c r="D150">
        <f>+'1995'!B52</f>
        <v>0</v>
      </c>
      <c r="E150" s="56">
        <f>+'1995'!C52</f>
        <v>0</v>
      </c>
      <c r="F150" s="107">
        <f>+'1995'!D52</f>
        <v>0</v>
      </c>
      <c r="G150" s="107">
        <f>+'1995'!E52</f>
        <v>0</v>
      </c>
      <c r="H150" s="107">
        <f>+'1995'!F52</f>
        <v>0</v>
      </c>
      <c r="I150" s="107">
        <f>+'1995'!G52</f>
        <v>0</v>
      </c>
      <c r="L150">
        <v>656</v>
      </c>
      <c r="M150">
        <v>2006</v>
      </c>
      <c r="N150" t="s">
        <v>135</v>
      </c>
      <c r="O150" t="s">
        <v>26</v>
      </c>
      <c r="P150" s="13">
        <v>61.34</v>
      </c>
      <c r="Q150" s="13">
        <v>65.34</v>
      </c>
      <c r="R150" s="13">
        <v>61</v>
      </c>
      <c r="S150" s="13">
        <v>187.68</v>
      </c>
    </row>
    <row r="151" spans="2:19" ht="15">
      <c r="B151">
        <f t="shared" si="4"/>
        <v>150</v>
      </c>
      <c r="C151">
        <f t="shared" si="3"/>
        <v>1995</v>
      </c>
      <c r="D151">
        <f>+'1995'!B53</f>
        <v>0</v>
      </c>
      <c r="E151" s="56">
        <f>+'1995'!C53</f>
        <v>0</v>
      </c>
      <c r="F151" s="107">
        <f>+'1995'!D53</f>
        <v>0</v>
      </c>
      <c r="G151" s="107">
        <f>+'1995'!E53</f>
        <v>0</v>
      </c>
      <c r="H151" s="107">
        <f>+'1995'!F53</f>
        <v>0</v>
      </c>
      <c r="I151" s="107">
        <f>+'1995'!G53</f>
        <v>0</v>
      </c>
      <c r="L151">
        <v>663</v>
      </c>
      <c r="M151">
        <v>2006</v>
      </c>
      <c r="N151" t="s">
        <v>152</v>
      </c>
      <c r="O151" t="s">
        <v>26</v>
      </c>
      <c r="P151" s="13">
        <v>62.51</v>
      </c>
      <c r="Q151" s="13">
        <v>0</v>
      </c>
      <c r="R151" s="13">
        <v>60.91</v>
      </c>
      <c r="S151" s="13">
        <v>123.41999999999999</v>
      </c>
    </row>
    <row r="152" spans="2:19" ht="15">
      <c r="B152">
        <f t="shared" si="4"/>
        <v>151</v>
      </c>
      <c r="C152">
        <f t="shared" si="3"/>
        <v>1996</v>
      </c>
      <c r="D152" t="str">
        <f>+'1996'!B4</f>
        <v>Howe, D</v>
      </c>
      <c r="E152" s="56" t="str">
        <f>+'1996'!C4</f>
        <v>m</v>
      </c>
      <c r="F152" s="107">
        <f>+'1996'!D4</f>
        <v>74</v>
      </c>
      <c r="G152" s="107">
        <f>+'1996'!E4</f>
        <v>75</v>
      </c>
      <c r="H152" s="107">
        <f>+'1996'!F4</f>
        <v>73.5</v>
      </c>
      <c r="I152" s="107">
        <f>+'1996'!G4</f>
        <v>222.5</v>
      </c>
      <c r="L152">
        <v>676</v>
      </c>
      <c r="M152">
        <v>2006</v>
      </c>
      <c r="N152" t="s">
        <v>78</v>
      </c>
      <c r="O152" t="s">
        <v>26</v>
      </c>
      <c r="P152" s="13">
        <v>0</v>
      </c>
      <c r="Q152" s="13">
        <v>0</v>
      </c>
      <c r="R152" s="13">
        <v>60.88</v>
      </c>
      <c r="S152" s="13">
        <v>60.88</v>
      </c>
    </row>
    <row r="153" spans="2:19" ht="15">
      <c r="B153">
        <f t="shared" si="4"/>
        <v>152</v>
      </c>
      <c r="C153">
        <f t="shared" si="3"/>
        <v>1996</v>
      </c>
      <c r="D153" t="str">
        <f>+'1996'!B5</f>
        <v>Cobby, D</v>
      </c>
      <c r="E153" s="56" t="str">
        <f>+'1996'!C5</f>
        <v>m</v>
      </c>
      <c r="F153" s="107">
        <f>+'1996'!D5</f>
        <v>68.7</v>
      </c>
      <c r="G153" s="107">
        <f>+'1996'!E5</f>
        <v>67.7</v>
      </c>
      <c r="H153" s="107">
        <f>+'1996'!F5</f>
        <v>67.4</v>
      </c>
      <c r="I153" s="107">
        <f>+'1996'!G5</f>
        <v>203.8</v>
      </c>
      <c r="L153">
        <v>508</v>
      </c>
      <c r="M153">
        <v>2003</v>
      </c>
      <c r="N153" t="s">
        <v>77</v>
      </c>
      <c r="O153" t="s">
        <v>26</v>
      </c>
      <c r="P153" s="13">
        <v>65.51</v>
      </c>
      <c r="Q153" s="13">
        <v>60.07</v>
      </c>
      <c r="R153" s="13">
        <v>60.85</v>
      </c>
      <c r="S153" s="13">
        <v>186.43</v>
      </c>
    </row>
    <row r="154" spans="2:19" ht="15">
      <c r="B154">
        <f t="shared" si="4"/>
        <v>153</v>
      </c>
      <c r="C154">
        <f t="shared" si="3"/>
        <v>1996</v>
      </c>
      <c r="D154" t="str">
        <f>+'1996'!B6</f>
        <v>Thompson, D</v>
      </c>
      <c r="E154" s="56" t="str">
        <f>+'1996'!C6</f>
        <v>m</v>
      </c>
      <c r="F154" s="107">
        <f>+'1996'!D6</f>
        <v>69.4</v>
      </c>
      <c r="G154" s="107">
        <f>+'1996'!E6</f>
        <v>70.3</v>
      </c>
      <c r="H154" s="107">
        <f>+'1996'!F6</f>
        <v>60.6</v>
      </c>
      <c r="I154" s="107">
        <f>+'1996'!G6</f>
        <v>200.29999999999998</v>
      </c>
      <c r="L154">
        <v>366</v>
      </c>
      <c r="M154">
        <v>2000</v>
      </c>
      <c r="N154" t="s">
        <v>59</v>
      </c>
      <c r="O154" t="s">
        <v>26</v>
      </c>
      <c r="P154" s="13">
        <v>65.15</v>
      </c>
      <c r="Q154" s="13">
        <v>0</v>
      </c>
      <c r="R154" s="13">
        <v>60.75</v>
      </c>
      <c r="S154" s="13">
        <v>125.9</v>
      </c>
    </row>
    <row r="155" spans="2:19" ht="15">
      <c r="B155">
        <f t="shared" si="4"/>
        <v>154</v>
      </c>
      <c r="C155">
        <f t="shared" si="3"/>
        <v>1996</v>
      </c>
      <c r="D155" t="str">
        <f>+'1996'!B7</f>
        <v>Humphreys, S</v>
      </c>
      <c r="E155" s="56" t="str">
        <f>+'1996'!C7</f>
        <v>m</v>
      </c>
      <c r="F155" s="107">
        <f>+'1996'!D7</f>
        <v>68</v>
      </c>
      <c r="G155" s="107">
        <f>+'1996'!E7</f>
        <v>64.8</v>
      </c>
      <c r="H155" s="107">
        <f>+'1996'!F7</f>
        <v>65</v>
      </c>
      <c r="I155" s="107">
        <f>+'1996'!G7</f>
        <v>197.8</v>
      </c>
      <c r="L155">
        <v>310</v>
      </c>
      <c r="M155">
        <v>1999</v>
      </c>
      <c r="N155" t="s">
        <v>59</v>
      </c>
      <c r="O155" t="s">
        <v>26</v>
      </c>
      <c r="P155" s="13">
        <v>66.09</v>
      </c>
      <c r="Q155" s="13">
        <v>56.59</v>
      </c>
      <c r="R155" s="13">
        <v>60.7</v>
      </c>
      <c r="S155" s="13">
        <v>183.38</v>
      </c>
    </row>
    <row r="156" spans="2:19" ht="15">
      <c r="B156">
        <f t="shared" si="4"/>
        <v>155</v>
      </c>
      <c r="C156">
        <f t="shared" si="3"/>
        <v>1996</v>
      </c>
      <c r="D156" t="str">
        <f>+'1996'!B8</f>
        <v>Jefferies, B</v>
      </c>
      <c r="E156" s="56" t="str">
        <f>+'1996'!C8</f>
        <v>f</v>
      </c>
      <c r="F156" s="107">
        <f>+'1996'!D8</f>
        <v>66.8</v>
      </c>
      <c r="G156" s="107">
        <f>+'1996'!E8</f>
        <v>65.1</v>
      </c>
      <c r="H156" s="107">
        <f>+'1996'!F8</f>
        <v>63.8</v>
      </c>
      <c r="I156" s="107">
        <f>+'1996'!G8</f>
        <v>195.7</v>
      </c>
      <c r="L156">
        <v>153</v>
      </c>
      <c r="M156">
        <v>1996</v>
      </c>
      <c r="N156" t="s">
        <v>13</v>
      </c>
      <c r="O156" t="s">
        <v>26</v>
      </c>
      <c r="P156" s="13">
        <v>69.4</v>
      </c>
      <c r="Q156" s="13">
        <v>70.3</v>
      </c>
      <c r="R156" s="13">
        <v>60.6</v>
      </c>
      <c r="S156" s="13">
        <v>200.29999999999998</v>
      </c>
    </row>
    <row r="157" spans="2:19" ht="15">
      <c r="B157">
        <f t="shared" si="4"/>
        <v>156</v>
      </c>
      <c r="C157">
        <f t="shared" si="3"/>
        <v>1996</v>
      </c>
      <c r="D157" t="str">
        <f>+'1996'!B9</f>
        <v>Cornish, B</v>
      </c>
      <c r="E157" s="56" t="str">
        <f>+'1996'!C9</f>
        <v>m</v>
      </c>
      <c r="F157" s="107">
        <f>+'1996'!D9</f>
        <v>64</v>
      </c>
      <c r="G157" s="107">
        <f>+'1996'!E9</f>
        <v>64.1</v>
      </c>
      <c r="H157" s="107">
        <f>+'1996'!F9</f>
        <v>62.8</v>
      </c>
      <c r="I157" s="107">
        <f>+'1996'!G9</f>
        <v>190.89999999999998</v>
      </c>
      <c r="L157">
        <v>657</v>
      </c>
      <c r="M157">
        <v>2006</v>
      </c>
      <c r="N157" t="s">
        <v>36</v>
      </c>
      <c r="O157" t="s">
        <v>26</v>
      </c>
      <c r="P157" s="13">
        <v>61.04</v>
      </c>
      <c r="Q157" s="13">
        <v>54.51</v>
      </c>
      <c r="R157" s="13">
        <v>60.49</v>
      </c>
      <c r="S157" s="13">
        <v>176.04</v>
      </c>
    </row>
    <row r="158" spans="2:19" ht="15">
      <c r="B158">
        <f t="shared" si="4"/>
        <v>157</v>
      </c>
      <c r="C158">
        <f t="shared" si="3"/>
        <v>1996</v>
      </c>
      <c r="D158" t="str">
        <f>+'1996'!B10</f>
        <v>Griffin, B</v>
      </c>
      <c r="E158" s="56" t="str">
        <f>+'1996'!C10</f>
        <v>m</v>
      </c>
      <c r="F158" s="107">
        <f>+'1996'!D10</f>
        <v>64</v>
      </c>
      <c r="G158" s="107">
        <f>+'1996'!E10</f>
        <v>63.5</v>
      </c>
      <c r="H158" s="107">
        <f>+'1996'!F10</f>
        <v>59.4</v>
      </c>
      <c r="I158" s="107">
        <f>+'1996'!G10</f>
        <v>186.9</v>
      </c>
      <c r="L158">
        <v>627</v>
      </c>
      <c r="M158">
        <v>2005</v>
      </c>
      <c r="N158" t="s">
        <v>149</v>
      </c>
      <c r="O158" t="s">
        <v>26</v>
      </c>
      <c r="P158" s="13">
        <v>0</v>
      </c>
      <c r="Q158" s="13">
        <v>0</v>
      </c>
      <c r="R158" s="13">
        <v>60.08</v>
      </c>
      <c r="S158" s="13">
        <v>60.08</v>
      </c>
    </row>
    <row r="159" spans="2:19" ht="15">
      <c r="B159">
        <f t="shared" si="4"/>
        <v>158</v>
      </c>
      <c r="C159">
        <f t="shared" si="3"/>
        <v>1996</v>
      </c>
      <c r="D159" t="str">
        <f>+'1996'!B11</f>
        <v>Armitage, M</v>
      </c>
      <c r="E159" s="56" t="str">
        <f>+'1996'!C11</f>
        <v>m</v>
      </c>
      <c r="F159" s="107">
        <f>+'1996'!D11</f>
        <v>64.5</v>
      </c>
      <c r="G159" s="107">
        <f>+'1996'!E11</f>
        <v>60.5</v>
      </c>
      <c r="H159" s="107">
        <f>+'1996'!F11</f>
        <v>61</v>
      </c>
      <c r="I159" s="107">
        <f>+'1996'!G11</f>
        <v>186</v>
      </c>
      <c r="L159">
        <v>436</v>
      </c>
      <c r="M159">
        <v>2001</v>
      </c>
      <c r="N159" t="s">
        <v>89</v>
      </c>
      <c r="O159" t="s">
        <v>26</v>
      </c>
      <c r="P159" s="13">
        <v>0</v>
      </c>
      <c r="Q159" s="13">
        <v>0</v>
      </c>
      <c r="R159" s="13">
        <v>60.04</v>
      </c>
      <c r="S159" s="13">
        <v>60.04</v>
      </c>
    </row>
    <row r="160" spans="2:19" ht="15">
      <c r="B160">
        <f t="shared" si="4"/>
        <v>159</v>
      </c>
      <c r="C160">
        <f t="shared" si="3"/>
        <v>1996</v>
      </c>
      <c r="D160" t="str">
        <f>+'1996'!B12</f>
        <v>Horn, S</v>
      </c>
      <c r="E160" s="56" t="str">
        <f>+'1996'!C12</f>
        <v>m</v>
      </c>
      <c r="F160" s="107">
        <f>+'1996'!D12</f>
        <v>58.8</v>
      </c>
      <c r="G160" s="107">
        <f>+'1996'!E12</f>
        <v>57.9</v>
      </c>
      <c r="H160" s="107">
        <f>+'1996'!F12</f>
        <v>54.7</v>
      </c>
      <c r="I160" s="107">
        <f>+'1996'!G12</f>
        <v>171.39999999999998</v>
      </c>
      <c r="L160">
        <v>556</v>
      </c>
      <c r="M160">
        <v>2004</v>
      </c>
      <c r="N160" t="s">
        <v>118</v>
      </c>
      <c r="O160" t="s">
        <v>26</v>
      </c>
      <c r="P160" s="13">
        <v>67.45</v>
      </c>
      <c r="Q160" s="13">
        <v>53.59</v>
      </c>
      <c r="R160" s="13">
        <v>59.93</v>
      </c>
      <c r="S160" s="13">
        <v>180.97</v>
      </c>
    </row>
    <row r="161" spans="2:19" ht="15">
      <c r="B161">
        <f t="shared" si="4"/>
        <v>160</v>
      </c>
      <c r="C161">
        <f t="shared" si="3"/>
        <v>1996</v>
      </c>
      <c r="D161" t="str">
        <f>+'1996'!B13</f>
        <v>Winborn, M</v>
      </c>
      <c r="E161" s="56" t="str">
        <f>+'1996'!C13</f>
        <v>f</v>
      </c>
      <c r="F161" s="107">
        <f>+'1996'!D13</f>
        <v>58.8</v>
      </c>
      <c r="G161" s="107">
        <f>+'1996'!E13</f>
        <v>55.7</v>
      </c>
      <c r="H161" s="107">
        <f>+'1996'!F13</f>
        <v>56.8</v>
      </c>
      <c r="I161" s="107">
        <f>+'1996'!G13</f>
        <v>171.3</v>
      </c>
      <c r="L161">
        <v>807</v>
      </c>
      <c r="M161">
        <v>2009</v>
      </c>
      <c r="N161" t="s">
        <v>184</v>
      </c>
      <c r="O161" t="s">
        <v>26</v>
      </c>
      <c r="P161" s="13">
        <v>60.25291691219798</v>
      </c>
      <c r="Q161" s="13">
        <v>0</v>
      </c>
      <c r="R161" s="13">
        <v>59.681072807134306</v>
      </c>
      <c r="S161" s="13">
        <v>0</v>
      </c>
    </row>
    <row r="162" spans="2:19" ht="15">
      <c r="B162">
        <f t="shared" si="4"/>
        <v>161</v>
      </c>
      <c r="C162">
        <f t="shared" si="3"/>
        <v>1996</v>
      </c>
      <c r="D162" t="str">
        <f>+'1996'!B14</f>
        <v>Young-Martos, F</v>
      </c>
      <c r="E162" s="56" t="str">
        <f>+'1996'!C14</f>
        <v>m</v>
      </c>
      <c r="F162" s="107">
        <f>+'1996'!D14</f>
        <v>77.2</v>
      </c>
      <c r="G162" s="107">
        <f>+'1996'!E14</f>
        <v>74.4</v>
      </c>
      <c r="H162" s="107">
        <f>+'1996'!F14</f>
        <v>0</v>
      </c>
      <c r="I162" s="107">
        <f>+'1996'!G14</f>
        <v>151.60000000000002</v>
      </c>
      <c r="L162">
        <v>770</v>
      </c>
      <c r="M162">
        <v>2008</v>
      </c>
      <c r="N162" t="s">
        <v>175</v>
      </c>
      <c r="O162" t="s">
        <v>26</v>
      </c>
      <c r="P162" s="13">
        <v>0</v>
      </c>
      <c r="Q162" s="13">
        <v>0</v>
      </c>
      <c r="R162" s="13">
        <v>59.66</v>
      </c>
      <c r="S162" s="13">
        <v>59.66</v>
      </c>
    </row>
    <row r="163" spans="2:19" ht="15">
      <c r="B163">
        <f t="shared" si="4"/>
        <v>162</v>
      </c>
      <c r="C163">
        <f t="shared" si="3"/>
        <v>1996</v>
      </c>
      <c r="D163" t="str">
        <f>+'1996'!B15</f>
        <v>Cook, B</v>
      </c>
      <c r="E163" s="56" t="str">
        <f>+'1996'!C15</f>
        <v>m</v>
      </c>
      <c r="F163" s="107">
        <f>+'1996'!D15</f>
        <v>76.7</v>
      </c>
      <c r="G163" s="107">
        <f>+'1996'!E15</f>
        <v>0</v>
      </c>
      <c r="H163" s="107">
        <f>+'1996'!F15</f>
        <v>74.7</v>
      </c>
      <c r="I163" s="107">
        <f>+'1996'!G15</f>
        <v>151.4</v>
      </c>
      <c r="L163">
        <v>564</v>
      </c>
      <c r="M163">
        <v>2004</v>
      </c>
      <c r="N163" t="s">
        <v>59</v>
      </c>
      <c r="O163" t="s">
        <v>26</v>
      </c>
      <c r="P163" s="13">
        <v>62.69</v>
      </c>
      <c r="Q163" s="13">
        <v>0</v>
      </c>
      <c r="R163" s="13">
        <v>59.64</v>
      </c>
      <c r="S163" s="13">
        <v>122.33</v>
      </c>
    </row>
    <row r="164" spans="2:19" ht="15">
      <c r="B164">
        <f t="shared" si="4"/>
        <v>163</v>
      </c>
      <c r="C164">
        <f t="shared" si="3"/>
        <v>1996</v>
      </c>
      <c r="D164" t="str">
        <f>+'1996'!B16</f>
        <v>Purchase, R</v>
      </c>
      <c r="E164" s="56" t="str">
        <f>+'1996'!C16</f>
        <v>m</v>
      </c>
      <c r="F164" s="107">
        <f>+'1996'!D16</f>
        <v>0</v>
      </c>
      <c r="G164" s="107">
        <f>+'1996'!E16</f>
        <v>76.2</v>
      </c>
      <c r="H164" s="107">
        <f>+'1996'!F16</f>
        <v>74.3</v>
      </c>
      <c r="I164" s="107">
        <f>+'1996'!G16</f>
        <v>150.5</v>
      </c>
      <c r="L164">
        <v>259</v>
      </c>
      <c r="M164">
        <v>1998</v>
      </c>
      <c r="N164" t="s">
        <v>82</v>
      </c>
      <c r="O164" t="s">
        <v>26</v>
      </c>
      <c r="P164" s="13">
        <v>63.17</v>
      </c>
      <c r="Q164" s="13">
        <v>55.3</v>
      </c>
      <c r="R164" s="13">
        <v>59.59</v>
      </c>
      <c r="S164" s="13">
        <v>178.06</v>
      </c>
    </row>
    <row r="165" spans="2:19" ht="15">
      <c r="B165">
        <f t="shared" si="4"/>
        <v>164</v>
      </c>
      <c r="C165">
        <f t="shared" si="3"/>
        <v>1996</v>
      </c>
      <c r="D165" t="str">
        <f>+'1996'!B17</f>
        <v>Cooper, I</v>
      </c>
      <c r="E165" s="56" t="str">
        <f>+'1996'!C17</f>
        <v>m</v>
      </c>
      <c r="F165" s="107">
        <f>+'1996'!D17</f>
        <v>75.9</v>
      </c>
      <c r="G165" s="107">
        <f>+'1996'!E17</f>
        <v>0</v>
      </c>
      <c r="H165" s="107">
        <f>+'1996'!F17</f>
        <v>73.9</v>
      </c>
      <c r="I165" s="107">
        <f>+'1996'!G17</f>
        <v>149.8</v>
      </c>
      <c r="L165">
        <v>382</v>
      </c>
      <c r="M165">
        <v>2000</v>
      </c>
      <c r="N165" t="s">
        <v>102</v>
      </c>
      <c r="O165" t="s">
        <v>26</v>
      </c>
      <c r="P165" s="13">
        <v>0</v>
      </c>
      <c r="Q165" s="13">
        <v>0</v>
      </c>
      <c r="R165" s="13">
        <v>59.58</v>
      </c>
      <c r="S165" s="13">
        <v>59.58</v>
      </c>
    </row>
    <row r="166" spans="2:19" ht="15">
      <c r="B166">
        <f t="shared" si="4"/>
        <v>165</v>
      </c>
      <c r="C166">
        <f t="shared" si="3"/>
        <v>1996</v>
      </c>
      <c r="D166" t="str">
        <f>+'1996'!B18</f>
        <v>Dalziel, D</v>
      </c>
      <c r="E166" s="56" t="str">
        <f>+'1996'!C18</f>
        <v>m</v>
      </c>
      <c r="F166" s="107">
        <f>+'1996'!D18</f>
        <v>0</v>
      </c>
      <c r="G166" s="107">
        <f>+'1996'!E18</f>
        <v>73.8</v>
      </c>
      <c r="H166" s="107">
        <f>+'1996'!F18</f>
        <v>71.9</v>
      </c>
      <c r="I166" s="107">
        <f>+'1996'!G18</f>
        <v>145.7</v>
      </c>
      <c r="L166">
        <v>368</v>
      </c>
      <c r="M166">
        <v>2000</v>
      </c>
      <c r="N166" t="s">
        <v>98</v>
      </c>
      <c r="O166" t="s">
        <v>26</v>
      </c>
      <c r="P166" s="13">
        <v>0</v>
      </c>
      <c r="Q166" s="13">
        <v>57.14</v>
      </c>
      <c r="R166" s="13">
        <v>59.5</v>
      </c>
      <c r="S166" s="13">
        <v>116.64</v>
      </c>
    </row>
    <row r="167" spans="2:19" ht="15">
      <c r="B167">
        <f t="shared" si="4"/>
        <v>166</v>
      </c>
      <c r="C167">
        <f t="shared" si="3"/>
        <v>1996</v>
      </c>
      <c r="D167" t="str">
        <f>+'1996'!B19</f>
        <v>Truran, J</v>
      </c>
      <c r="E167" s="56" t="str">
        <f>+'1996'!C19</f>
        <v>m</v>
      </c>
      <c r="F167" s="107">
        <f>+'1996'!D19</f>
        <v>67.9</v>
      </c>
      <c r="G167" s="107">
        <f>+'1996'!E19</f>
        <v>0</v>
      </c>
      <c r="H167" s="107">
        <f>+'1996'!F19</f>
        <v>69.4</v>
      </c>
      <c r="I167" s="107">
        <f>+'1996'!G19</f>
        <v>137.3</v>
      </c>
      <c r="L167">
        <v>157</v>
      </c>
      <c r="M167">
        <v>1996</v>
      </c>
      <c r="N167" t="s">
        <v>55</v>
      </c>
      <c r="O167" t="s">
        <v>26</v>
      </c>
      <c r="P167" s="13">
        <v>64</v>
      </c>
      <c r="Q167" s="13">
        <v>63.5</v>
      </c>
      <c r="R167" s="13">
        <v>59.4</v>
      </c>
      <c r="S167" s="13">
        <v>186.9</v>
      </c>
    </row>
    <row r="168" spans="2:19" ht="15">
      <c r="B168">
        <f t="shared" si="4"/>
        <v>167</v>
      </c>
      <c r="C168">
        <f t="shared" si="3"/>
        <v>1996</v>
      </c>
      <c r="D168" t="str">
        <f>+'1996'!B20</f>
        <v>Edwards, C</v>
      </c>
      <c r="E168" s="56" t="str">
        <f>+'1996'!C20</f>
        <v>f</v>
      </c>
      <c r="F168" s="107">
        <f>+'1996'!D20</f>
        <v>67.3</v>
      </c>
      <c r="G168" s="107">
        <f>+'1996'!E20</f>
        <v>65.2</v>
      </c>
      <c r="H168" s="107">
        <f>+'1996'!F20</f>
        <v>0</v>
      </c>
      <c r="I168" s="107">
        <f>+'1996'!G20</f>
        <v>132.5</v>
      </c>
      <c r="L168">
        <v>852</v>
      </c>
      <c r="M168">
        <v>2010</v>
      </c>
      <c r="N168" t="s">
        <v>266</v>
      </c>
      <c r="O168" t="s">
        <v>26</v>
      </c>
      <c r="P168" s="13">
        <v>0</v>
      </c>
      <c r="Q168" s="13">
        <v>0</v>
      </c>
      <c r="R168" s="13">
        <v>59.309</v>
      </c>
      <c r="S168" s="13">
        <v>0</v>
      </c>
    </row>
    <row r="169" spans="2:19" ht="15">
      <c r="B169">
        <f t="shared" si="4"/>
        <v>168</v>
      </c>
      <c r="C169">
        <f t="shared" si="3"/>
        <v>1996</v>
      </c>
      <c r="D169" t="str">
        <f>+'1996'!B21</f>
        <v>Shiel, S</v>
      </c>
      <c r="E169" s="56" t="str">
        <f>+'1996'!C21</f>
        <v>f</v>
      </c>
      <c r="F169" s="107">
        <f>+'1996'!D21</f>
        <v>0</v>
      </c>
      <c r="G169" s="107">
        <f>+'1996'!E21</f>
        <v>67.4</v>
      </c>
      <c r="H169" s="107">
        <f>+'1996'!F21</f>
        <v>63</v>
      </c>
      <c r="I169" s="107">
        <f>+'1996'!G21</f>
        <v>130.4</v>
      </c>
      <c r="L169">
        <v>863</v>
      </c>
      <c r="M169">
        <v>2010</v>
      </c>
      <c r="N169" t="s">
        <v>204</v>
      </c>
      <c r="O169" t="s">
        <v>26</v>
      </c>
      <c r="P169" s="13">
        <v>0</v>
      </c>
      <c r="Q169" s="13">
        <v>0</v>
      </c>
      <c r="R169" s="13">
        <v>59.266</v>
      </c>
      <c r="S169" s="13">
        <v>0</v>
      </c>
    </row>
    <row r="170" spans="2:19" ht="15">
      <c r="B170">
        <f t="shared" si="4"/>
        <v>169</v>
      </c>
      <c r="C170">
        <f t="shared" si="3"/>
        <v>1996</v>
      </c>
      <c r="D170" t="str">
        <f>+'1996'!B22</f>
        <v>Underwood, G</v>
      </c>
      <c r="E170" s="56" t="str">
        <f>+'1996'!C22</f>
        <v>f</v>
      </c>
      <c r="F170" s="107">
        <f>+'1996'!D22</f>
        <v>66.1</v>
      </c>
      <c r="G170" s="107">
        <f>+'1996'!E22</f>
        <v>64.3</v>
      </c>
      <c r="H170" s="107">
        <f>+'1996'!F22</f>
        <v>0</v>
      </c>
      <c r="I170" s="107">
        <f>+'1996'!G22</f>
        <v>130.39999999999998</v>
      </c>
      <c r="L170">
        <v>171</v>
      </c>
      <c r="M170">
        <v>1996</v>
      </c>
      <c r="N170" t="s">
        <v>69</v>
      </c>
      <c r="O170" t="s">
        <v>26</v>
      </c>
      <c r="P170" s="13">
        <v>63</v>
      </c>
      <c r="Q170" s="13">
        <v>0</v>
      </c>
      <c r="R170" s="13">
        <v>59.2</v>
      </c>
      <c r="S170" s="13">
        <v>122.2</v>
      </c>
    </row>
    <row r="171" spans="2:19" ht="15">
      <c r="B171">
        <f t="shared" si="4"/>
        <v>170</v>
      </c>
      <c r="C171">
        <f t="shared" si="3"/>
        <v>1996</v>
      </c>
      <c r="D171" t="str">
        <f>+'1996'!B23</f>
        <v>Smith, R</v>
      </c>
      <c r="E171" s="56" t="str">
        <f>+'1996'!C23</f>
        <v>m</v>
      </c>
      <c r="F171" s="107">
        <f>+'1996'!D23</f>
        <v>63.1</v>
      </c>
      <c r="G171" s="107">
        <f>+'1996'!E23</f>
        <v>0</v>
      </c>
      <c r="H171" s="107">
        <f>+'1996'!F23</f>
        <v>61.6</v>
      </c>
      <c r="I171" s="107">
        <f>+'1996'!G23</f>
        <v>124.7</v>
      </c>
      <c r="L171">
        <v>568</v>
      </c>
      <c r="M171">
        <v>2004</v>
      </c>
      <c r="N171" t="s">
        <v>96</v>
      </c>
      <c r="O171" t="s">
        <v>26</v>
      </c>
      <c r="P171" s="13">
        <v>0</v>
      </c>
      <c r="Q171" s="13">
        <v>55.19</v>
      </c>
      <c r="R171" s="13">
        <v>59.13</v>
      </c>
      <c r="S171" s="13">
        <v>114.32</v>
      </c>
    </row>
    <row r="172" spans="2:19" ht="15">
      <c r="B172">
        <f t="shared" si="4"/>
        <v>171</v>
      </c>
      <c r="C172">
        <f t="shared" si="3"/>
        <v>1996</v>
      </c>
      <c r="D172" t="str">
        <f>+'1996'!B24</f>
        <v>Williams, H</v>
      </c>
      <c r="E172" s="56" t="str">
        <f>+'1996'!C24</f>
        <v>m</v>
      </c>
      <c r="F172" s="107">
        <f>+'1996'!D24</f>
        <v>63</v>
      </c>
      <c r="G172" s="107">
        <f>+'1996'!E24</f>
        <v>0</v>
      </c>
      <c r="H172" s="107">
        <f>+'1996'!F24</f>
        <v>59.2</v>
      </c>
      <c r="I172" s="107">
        <f>+'1996'!G24</f>
        <v>122.2</v>
      </c>
      <c r="L172">
        <v>565</v>
      </c>
      <c r="M172">
        <v>2004</v>
      </c>
      <c r="N172" t="s">
        <v>108</v>
      </c>
      <c r="O172" t="s">
        <v>26</v>
      </c>
      <c r="P172" s="13">
        <v>0</v>
      </c>
      <c r="Q172" s="13">
        <v>61.98</v>
      </c>
      <c r="R172" s="13">
        <v>59.03</v>
      </c>
      <c r="S172" s="13">
        <v>121.00999999999999</v>
      </c>
    </row>
    <row r="173" spans="2:19" ht="15">
      <c r="B173">
        <f t="shared" si="4"/>
        <v>172</v>
      </c>
      <c r="C173">
        <f t="shared" si="3"/>
        <v>1996</v>
      </c>
      <c r="D173" t="str">
        <f>+'1996'!B25</f>
        <v>Banfield, J</v>
      </c>
      <c r="E173" s="56" t="str">
        <f>+'1996'!C25</f>
        <v>f</v>
      </c>
      <c r="F173" s="107">
        <f>+'1996'!D25</f>
        <v>57.8</v>
      </c>
      <c r="G173" s="107">
        <f>+'1996'!E25</f>
        <v>57.1</v>
      </c>
      <c r="H173" s="107">
        <f>+'1996'!F25</f>
        <v>0</v>
      </c>
      <c r="I173" s="107">
        <f>+'1996'!G25</f>
        <v>114.9</v>
      </c>
      <c r="L173">
        <v>873</v>
      </c>
      <c r="M173">
        <v>2010</v>
      </c>
      <c r="N173" t="s">
        <v>202</v>
      </c>
      <c r="O173" t="s">
        <v>26</v>
      </c>
      <c r="P173" s="13">
        <v>0</v>
      </c>
      <c r="Q173" s="13">
        <v>0</v>
      </c>
      <c r="R173" s="13">
        <v>59.013</v>
      </c>
      <c r="S173" s="13">
        <v>0</v>
      </c>
    </row>
    <row r="174" spans="2:19" ht="15">
      <c r="B174">
        <f t="shared" si="4"/>
        <v>173</v>
      </c>
      <c r="C174">
        <f t="shared" si="3"/>
        <v>1996</v>
      </c>
      <c r="D174" t="str">
        <f>+'1996'!B26</f>
        <v>Huggett, B</v>
      </c>
      <c r="E174" s="56" t="str">
        <f>+'1996'!C26</f>
        <v>f</v>
      </c>
      <c r="F174" s="107">
        <f>+'1996'!D26</f>
        <v>0</v>
      </c>
      <c r="G174" s="107">
        <f>+'1996'!E26</f>
        <v>56.1</v>
      </c>
      <c r="H174" s="107">
        <f>+'1996'!F26</f>
        <v>52.9</v>
      </c>
      <c r="I174" s="107">
        <f>+'1996'!G26</f>
        <v>109</v>
      </c>
      <c r="L174">
        <v>410</v>
      </c>
      <c r="M174">
        <v>2001</v>
      </c>
      <c r="N174" t="s">
        <v>13</v>
      </c>
      <c r="O174" t="s">
        <v>26</v>
      </c>
      <c r="P174" s="13">
        <v>65.92</v>
      </c>
      <c r="Q174" s="13">
        <v>61.68</v>
      </c>
      <c r="R174" s="13">
        <v>58.99</v>
      </c>
      <c r="S174" s="13">
        <v>186.59</v>
      </c>
    </row>
    <row r="175" spans="2:19" ht="15">
      <c r="B175">
        <f t="shared" si="4"/>
        <v>174</v>
      </c>
      <c r="C175">
        <f t="shared" si="3"/>
        <v>1996</v>
      </c>
      <c r="D175" t="str">
        <f>+'1996'!B27</f>
        <v>Beard, V</v>
      </c>
      <c r="E175" s="56" t="str">
        <f>+'1996'!C27</f>
        <v>m</v>
      </c>
      <c r="F175" s="107">
        <f>+'1996'!D27</f>
        <v>0</v>
      </c>
      <c r="G175" s="107">
        <f>+'1996'!E27</f>
        <v>56.5</v>
      </c>
      <c r="H175" s="107">
        <f>+'1996'!F27</f>
        <v>49.7</v>
      </c>
      <c r="I175" s="107">
        <f>+'1996'!G27</f>
        <v>106.2</v>
      </c>
      <c r="L175">
        <v>113</v>
      </c>
      <c r="M175">
        <v>1995</v>
      </c>
      <c r="N175" t="s">
        <v>12</v>
      </c>
      <c r="O175" t="s">
        <v>26</v>
      </c>
      <c r="P175" s="13">
        <v>65.4</v>
      </c>
      <c r="Q175" s="13">
        <v>0</v>
      </c>
      <c r="R175" s="13">
        <v>58.9</v>
      </c>
      <c r="S175" s="13">
        <v>124.30000000000001</v>
      </c>
    </row>
    <row r="176" spans="2:19" ht="15">
      <c r="B176">
        <f t="shared" si="4"/>
        <v>175</v>
      </c>
      <c r="C176">
        <f t="shared" si="3"/>
        <v>1996</v>
      </c>
      <c r="D176" t="str">
        <f>+'1996'!B28</f>
        <v>Robins, L</v>
      </c>
      <c r="E176" s="56" t="str">
        <f>+'1996'!C28</f>
        <v>f</v>
      </c>
      <c r="F176" s="107">
        <f>+'1996'!D28</f>
        <v>0</v>
      </c>
      <c r="G176" s="107">
        <f>+'1996'!E28</f>
        <v>52.9</v>
      </c>
      <c r="H176" s="107">
        <f>+'1996'!F28</f>
        <v>50.8</v>
      </c>
      <c r="I176" s="107">
        <f>+'1996'!G28</f>
        <v>103.69999999999999</v>
      </c>
      <c r="L176">
        <v>438</v>
      </c>
      <c r="M176">
        <v>2001</v>
      </c>
      <c r="N176" t="s">
        <v>112</v>
      </c>
      <c r="O176" t="s">
        <v>26</v>
      </c>
      <c r="P176" s="13">
        <v>0</v>
      </c>
      <c r="Q176" s="13">
        <v>0</v>
      </c>
      <c r="R176" s="13">
        <v>58.86</v>
      </c>
      <c r="S176" s="13">
        <v>58.86</v>
      </c>
    </row>
    <row r="177" spans="2:19" ht="15">
      <c r="B177">
        <f t="shared" si="4"/>
        <v>176</v>
      </c>
      <c r="C177">
        <f t="shared" si="3"/>
        <v>1996</v>
      </c>
      <c r="D177" t="str">
        <f>+'1996'!B29</f>
        <v>Cherriman, J</v>
      </c>
      <c r="E177" s="56" t="str">
        <f>+'1996'!C29</f>
        <v>f</v>
      </c>
      <c r="F177" s="107">
        <f>+'1996'!D29</f>
        <v>0</v>
      </c>
      <c r="G177" s="107">
        <f>+'1996'!E29</f>
        <v>52.1</v>
      </c>
      <c r="H177" s="107">
        <f>+'1996'!F29</f>
        <v>50</v>
      </c>
      <c r="I177" s="107">
        <f>+'1996'!G29</f>
        <v>102.1</v>
      </c>
      <c r="L177">
        <v>707</v>
      </c>
      <c r="M177">
        <v>2007</v>
      </c>
      <c r="N177" t="s">
        <v>37</v>
      </c>
      <c r="O177" t="s">
        <v>26</v>
      </c>
      <c r="P177" s="13">
        <v>58.52</v>
      </c>
      <c r="Q177" s="13">
        <v>54.19</v>
      </c>
      <c r="R177" s="13">
        <v>58.54</v>
      </c>
      <c r="S177" s="13">
        <v>171.25</v>
      </c>
    </row>
    <row r="178" spans="2:19" ht="15">
      <c r="B178">
        <f t="shared" si="4"/>
        <v>177</v>
      </c>
      <c r="C178">
        <f t="shared" si="3"/>
        <v>1996</v>
      </c>
      <c r="D178" t="str">
        <f>+'1996'!B30</f>
        <v>Fortnam, S</v>
      </c>
      <c r="E178" s="56" t="str">
        <f>+'1996'!C30</f>
        <v>m</v>
      </c>
      <c r="F178" s="107">
        <f>+'1996'!D30</f>
        <v>79.9</v>
      </c>
      <c r="G178" s="107">
        <f>+'1996'!E30</f>
        <v>0</v>
      </c>
      <c r="H178" s="107">
        <f>+'1996'!F30</f>
        <v>0</v>
      </c>
      <c r="I178" s="107">
        <f>+'1996'!G30</f>
        <v>79.9</v>
      </c>
      <c r="L178">
        <v>14</v>
      </c>
      <c r="M178">
        <v>1993</v>
      </c>
      <c r="N178" t="s">
        <v>18</v>
      </c>
      <c r="O178" t="s">
        <v>26</v>
      </c>
      <c r="P178" s="13">
        <v>0</v>
      </c>
      <c r="Q178" s="13">
        <v>0</v>
      </c>
      <c r="R178" s="13">
        <v>58.4</v>
      </c>
      <c r="S178" s="13">
        <v>58.4</v>
      </c>
    </row>
    <row r="179" spans="2:19" ht="15">
      <c r="B179">
        <f t="shared" si="4"/>
        <v>178</v>
      </c>
      <c r="C179">
        <f t="shared" si="3"/>
        <v>1996</v>
      </c>
      <c r="D179" t="str">
        <f>+'1996'!B31</f>
        <v>Fry, G</v>
      </c>
      <c r="E179" s="56" t="str">
        <f>+'1996'!C31</f>
        <v>m</v>
      </c>
      <c r="F179" s="107">
        <f>+'1996'!D31</f>
        <v>0</v>
      </c>
      <c r="G179" s="107">
        <f>+'1996'!E31</f>
        <v>71.8</v>
      </c>
      <c r="H179" s="107">
        <f>+'1996'!F31</f>
        <v>0</v>
      </c>
      <c r="I179" s="107">
        <f>+'1996'!G31</f>
        <v>71.8</v>
      </c>
      <c r="L179">
        <v>311</v>
      </c>
      <c r="M179">
        <v>1999</v>
      </c>
      <c r="N179" t="s">
        <v>66</v>
      </c>
      <c r="O179" t="s">
        <v>26</v>
      </c>
      <c r="P179" s="13">
        <v>64.11</v>
      </c>
      <c r="Q179" s="13">
        <v>57.49</v>
      </c>
      <c r="R179" s="13">
        <v>58.35</v>
      </c>
      <c r="S179" s="13">
        <v>179.95</v>
      </c>
    </row>
    <row r="180" spans="2:19" ht="15">
      <c r="B180">
        <f t="shared" si="4"/>
        <v>179</v>
      </c>
      <c r="C180">
        <f t="shared" si="3"/>
        <v>1996</v>
      </c>
      <c r="D180" t="str">
        <f>+'1996'!B32</f>
        <v>Hunter, S</v>
      </c>
      <c r="E180" s="56" t="str">
        <f>+'1996'!C32</f>
        <v>m</v>
      </c>
      <c r="F180" s="107">
        <f>+'1996'!D32</f>
        <v>68.2</v>
      </c>
      <c r="G180" s="107">
        <f>+'1996'!E32</f>
        <v>0</v>
      </c>
      <c r="H180" s="107">
        <f>+'1996'!F32</f>
        <v>0</v>
      </c>
      <c r="I180" s="107">
        <f>+'1996'!G32</f>
        <v>68.2</v>
      </c>
      <c r="L180">
        <v>825</v>
      </c>
      <c r="M180">
        <v>2009</v>
      </c>
      <c r="N180" t="s">
        <v>202</v>
      </c>
      <c r="O180" t="s">
        <v>26</v>
      </c>
      <c r="P180" s="13">
        <v>0</v>
      </c>
      <c r="Q180" s="13">
        <v>0</v>
      </c>
      <c r="R180" s="13">
        <v>58.23619309982945</v>
      </c>
      <c r="S180" s="13">
        <v>0</v>
      </c>
    </row>
    <row r="181" spans="2:19" ht="15">
      <c r="B181">
        <f t="shared" si="4"/>
        <v>180</v>
      </c>
      <c r="C181">
        <f aca="true" t="shared" si="5" ref="C181:C244">+C131+1</f>
        <v>1996</v>
      </c>
      <c r="D181" t="str">
        <f>+'1996'!B33</f>
        <v>Terry, B</v>
      </c>
      <c r="E181" s="56" t="str">
        <f>+'1996'!C33</f>
        <v>m</v>
      </c>
      <c r="F181" s="107">
        <f>+'1996'!D33</f>
        <v>65.2</v>
      </c>
      <c r="G181" s="107">
        <f>+'1996'!E33</f>
        <v>0</v>
      </c>
      <c r="H181" s="107">
        <f>+'1996'!F33</f>
        <v>0</v>
      </c>
      <c r="I181" s="107">
        <f>+'1996'!G33</f>
        <v>65.2</v>
      </c>
      <c r="L181">
        <v>419</v>
      </c>
      <c r="M181">
        <v>2001</v>
      </c>
      <c r="N181" t="s">
        <v>98</v>
      </c>
      <c r="O181" t="s">
        <v>26</v>
      </c>
      <c r="P181" s="13">
        <v>64.08</v>
      </c>
      <c r="Q181" s="13">
        <v>0</v>
      </c>
      <c r="R181" s="13">
        <v>58.18</v>
      </c>
      <c r="S181" s="13">
        <v>122.25999999999999</v>
      </c>
    </row>
    <row r="182" spans="2:19" ht="15">
      <c r="B182">
        <f t="shared" si="4"/>
        <v>181</v>
      </c>
      <c r="C182">
        <f t="shared" si="5"/>
        <v>1996</v>
      </c>
      <c r="D182" t="str">
        <f>+'1996'!B34</f>
        <v>Rhodes, E</v>
      </c>
      <c r="E182" s="56" t="str">
        <f>+'1996'!C34</f>
        <v>f</v>
      </c>
      <c r="F182" s="107">
        <f>+'1996'!D34</f>
        <v>0</v>
      </c>
      <c r="G182" s="107">
        <f>+'1996'!E34</f>
        <v>64</v>
      </c>
      <c r="H182" s="107">
        <f>+'1996'!F34</f>
        <v>0</v>
      </c>
      <c r="I182" s="107">
        <f>+'1996'!G34</f>
        <v>64</v>
      </c>
      <c r="L182">
        <v>358</v>
      </c>
      <c r="M182">
        <v>2000</v>
      </c>
      <c r="N182" t="s">
        <v>32</v>
      </c>
      <c r="O182" t="s">
        <v>26</v>
      </c>
      <c r="P182" s="13">
        <v>65.04</v>
      </c>
      <c r="Q182" s="13">
        <v>63.97</v>
      </c>
      <c r="R182" s="13">
        <v>58.02</v>
      </c>
      <c r="S182" s="13">
        <v>187.03</v>
      </c>
    </row>
    <row r="183" spans="2:19" ht="15">
      <c r="B183">
        <f t="shared" si="4"/>
        <v>182</v>
      </c>
      <c r="C183">
        <f t="shared" si="5"/>
        <v>1996</v>
      </c>
      <c r="D183" t="str">
        <f>+'1996'!B35</f>
        <v>Burholt, M</v>
      </c>
      <c r="E183" s="56" t="str">
        <f>+'1996'!C35</f>
        <v>m</v>
      </c>
      <c r="F183" s="107">
        <f>+'1996'!D35</f>
        <v>60.7</v>
      </c>
      <c r="G183" s="107">
        <f>+'1996'!E35</f>
        <v>0</v>
      </c>
      <c r="H183" s="107">
        <f>+'1996'!F35</f>
        <v>0</v>
      </c>
      <c r="I183" s="107">
        <f>+'1996'!G35</f>
        <v>60.7</v>
      </c>
      <c r="L183">
        <v>878</v>
      </c>
      <c r="M183">
        <v>2010</v>
      </c>
      <c r="N183" t="s">
        <v>183</v>
      </c>
      <c r="O183" t="s">
        <v>26</v>
      </c>
      <c r="P183" s="13">
        <v>63.732</v>
      </c>
      <c r="Q183" s="13">
        <v>0</v>
      </c>
      <c r="R183" s="13">
        <v>57.806</v>
      </c>
      <c r="S183" s="13">
        <v>0</v>
      </c>
    </row>
    <row r="184" spans="2:19" ht="15">
      <c r="B184">
        <f t="shared" si="4"/>
        <v>183</v>
      </c>
      <c r="C184">
        <f t="shared" si="5"/>
        <v>1996</v>
      </c>
      <c r="D184" t="str">
        <f>+'1996'!B36</f>
        <v>Murphy, D</v>
      </c>
      <c r="E184" s="56" t="str">
        <f>+'1996'!C36</f>
        <v>f</v>
      </c>
      <c r="F184" s="107">
        <f>+'1996'!D36</f>
        <v>0</v>
      </c>
      <c r="G184" s="107">
        <f>+'1996'!E36</f>
        <v>59.4</v>
      </c>
      <c r="H184" s="107">
        <f>+'1996'!F36</f>
        <v>0</v>
      </c>
      <c r="I184" s="107">
        <f>+'1996'!G36</f>
        <v>59.4</v>
      </c>
      <c r="L184">
        <v>706</v>
      </c>
      <c r="M184">
        <v>2007</v>
      </c>
      <c r="N184" t="s">
        <v>135</v>
      </c>
      <c r="O184" t="s">
        <v>26</v>
      </c>
      <c r="P184" s="13">
        <v>61</v>
      </c>
      <c r="Q184" s="13">
        <v>63.11</v>
      </c>
      <c r="R184" s="13">
        <v>57.56</v>
      </c>
      <c r="S184" s="13">
        <v>181.67000000000002</v>
      </c>
    </row>
    <row r="185" spans="2:19" ht="15">
      <c r="B185">
        <f t="shared" si="4"/>
        <v>184</v>
      </c>
      <c r="C185">
        <f t="shared" si="5"/>
        <v>1996</v>
      </c>
      <c r="D185" t="str">
        <f>+'1996'!B37</f>
        <v>Pawlowski, K</v>
      </c>
      <c r="E185" s="56" t="str">
        <f>+'1996'!C37</f>
        <v>m</v>
      </c>
      <c r="F185" s="107">
        <f>+'1996'!D37</f>
        <v>0</v>
      </c>
      <c r="G185" s="107">
        <f>+'1996'!E37</f>
        <v>45.7</v>
      </c>
      <c r="H185" s="107">
        <f>+'1996'!F37</f>
        <v>0</v>
      </c>
      <c r="I185" s="107">
        <f>+'1996'!G37</f>
        <v>45.7</v>
      </c>
      <c r="L185">
        <v>557</v>
      </c>
      <c r="M185">
        <v>2004</v>
      </c>
      <c r="N185" t="s">
        <v>36</v>
      </c>
      <c r="O185" t="s">
        <v>26</v>
      </c>
      <c r="P185" s="13">
        <v>62.75</v>
      </c>
      <c r="Q185" s="13">
        <v>52.18</v>
      </c>
      <c r="R185" s="13">
        <v>57.46</v>
      </c>
      <c r="S185" s="13">
        <v>172.39000000000001</v>
      </c>
    </row>
    <row r="186" spans="2:19" ht="15">
      <c r="B186">
        <f t="shared" si="4"/>
        <v>185</v>
      </c>
      <c r="C186">
        <f t="shared" si="5"/>
        <v>1996</v>
      </c>
      <c r="D186" t="str">
        <f>+'1996'!B38</f>
        <v>Greene, M</v>
      </c>
      <c r="E186" s="56" t="str">
        <f>+'1996'!C38</f>
        <v>m</v>
      </c>
      <c r="F186" s="107">
        <f>+'1996'!D38</f>
        <v>54.4</v>
      </c>
      <c r="G186" s="107">
        <f>+'1996'!E38</f>
        <v>0</v>
      </c>
      <c r="H186" s="107">
        <f>+'1996'!F38</f>
        <v>0</v>
      </c>
      <c r="I186" s="107">
        <f>+'1996'!G38</f>
        <v>54.4</v>
      </c>
      <c r="L186">
        <v>715</v>
      </c>
      <c r="M186">
        <v>2007</v>
      </c>
      <c r="N186" t="s">
        <v>166</v>
      </c>
      <c r="O186" t="s">
        <v>26</v>
      </c>
      <c r="P186" s="13">
        <v>55.62</v>
      </c>
      <c r="Q186" s="13">
        <v>0</v>
      </c>
      <c r="R186" s="13">
        <v>57.35</v>
      </c>
      <c r="S186" s="13">
        <v>112.97</v>
      </c>
    </row>
    <row r="187" spans="2:19" ht="15">
      <c r="B187">
        <f t="shared" si="4"/>
        <v>186</v>
      </c>
      <c r="C187">
        <f t="shared" si="5"/>
        <v>1996</v>
      </c>
      <c r="D187" t="str">
        <f>+'1996'!B39</f>
        <v>Brooke, E</v>
      </c>
      <c r="E187" s="56" t="str">
        <f>+'1996'!C39</f>
        <v>m</v>
      </c>
      <c r="F187" s="107">
        <f>+'1996'!D39</f>
        <v>0</v>
      </c>
      <c r="G187" s="107">
        <f>+'1996'!E39</f>
        <v>0</v>
      </c>
      <c r="H187" s="107">
        <f>+'1996'!F39</f>
        <v>50.4</v>
      </c>
      <c r="I187" s="107">
        <f>+'1996'!G39</f>
        <v>50.4</v>
      </c>
      <c r="L187">
        <v>114</v>
      </c>
      <c r="M187">
        <v>1995</v>
      </c>
      <c r="N187" t="s">
        <v>37</v>
      </c>
      <c r="O187" t="s">
        <v>26</v>
      </c>
      <c r="P187" s="13">
        <v>61</v>
      </c>
      <c r="Q187" s="13">
        <v>0</v>
      </c>
      <c r="R187" s="13">
        <v>57</v>
      </c>
      <c r="S187" s="13">
        <v>118</v>
      </c>
    </row>
    <row r="188" spans="2:19" ht="15">
      <c r="B188">
        <f t="shared" si="4"/>
        <v>187</v>
      </c>
      <c r="C188">
        <f t="shared" si="5"/>
        <v>1996</v>
      </c>
      <c r="D188" t="str">
        <f>+'1996'!B40</f>
        <v>Bale, M</v>
      </c>
      <c r="E188" s="56" t="str">
        <f>+'1996'!C40</f>
        <v>m</v>
      </c>
      <c r="F188" s="107">
        <f>+'1996'!D40</f>
        <v>0</v>
      </c>
      <c r="G188" s="107">
        <f>+'1996'!E40</f>
        <v>48.8</v>
      </c>
      <c r="H188" s="107">
        <f>+'1996'!F40</f>
        <v>0</v>
      </c>
      <c r="I188" s="107">
        <f>+'1996'!G40</f>
        <v>48.8</v>
      </c>
      <c r="L188">
        <v>54</v>
      </c>
      <c r="M188">
        <v>1994</v>
      </c>
      <c r="N188" t="s">
        <v>33</v>
      </c>
      <c r="O188" t="s">
        <v>26</v>
      </c>
      <c r="P188" s="13">
        <v>60.3</v>
      </c>
      <c r="Q188" s="13">
        <v>60.9</v>
      </c>
      <c r="R188" s="13">
        <v>57</v>
      </c>
      <c r="S188" s="13">
        <v>178.2</v>
      </c>
    </row>
    <row r="189" spans="2:19" ht="15">
      <c r="B189">
        <f t="shared" si="4"/>
        <v>188</v>
      </c>
      <c r="C189">
        <f t="shared" si="5"/>
        <v>1996</v>
      </c>
      <c r="D189">
        <f>+'1996'!B41</f>
        <v>0</v>
      </c>
      <c r="E189" s="56">
        <f>+'1996'!C41</f>
        <v>0</v>
      </c>
      <c r="F189" s="107">
        <f>+'1996'!D41</f>
        <v>0</v>
      </c>
      <c r="G189" s="107">
        <f>+'1996'!E41</f>
        <v>0</v>
      </c>
      <c r="H189" s="107">
        <f>+'1996'!F41</f>
        <v>0</v>
      </c>
      <c r="I189" s="107">
        <f>+'1996'!G41</f>
        <v>0</v>
      </c>
      <c r="L189">
        <v>384</v>
      </c>
      <c r="M189">
        <v>2000</v>
      </c>
      <c r="N189" t="s">
        <v>82</v>
      </c>
      <c r="O189" t="s">
        <v>26</v>
      </c>
      <c r="P189" s="13">
        <v>0</v>
      </c>
      <c r="Q189" s="13">
        <v>0</v>
      </c>
      <c r="R189" s="13">
        <v>56.96</v>
      </c>
      <c r="S189" s="13">
        <v>56.96</v>
      </c>
    </row>
    <row r="190" spans="2:19" ht="15">
      <c r="B190">
        <f t="shared" si="4"/>
        <v>189</v>
      </c>
      <c r="C190">
        <f t="shared" si="5"/>
        <v>1996</v>
      </c>
      <c r="D190">
        <f>+'1996'!B42</f>
        <v>0</v>
      </c>
      <c r="E190" s="56">
        <f>+'1996'!C42</f>
        <v>0</v>
      </c>
      <c r="F190" s="107">
        <f>+'1996'!D42</f>
        <v>0</v>
      </c>
      <c r="G190" s="107">
        <f>+'1996'!E42</f>
        <v>0</v>
      </c>
      <c r="H190" s="107">
        <f>+'1996'!F42</f>
        <v>0</v>
      </c>
      <c r="I190" s="107">
        <f>+'1996'!G42</f>
        <v>0</v>
      </c>
      <c r="L190">
        <v>61</v>
      </c>
      <c r="M190">
        <v>1994</v>
      </c>
      <c r="N190" t="s">
        <v>37</v>
      </c>
      <c r="O190" t="s">
        <v>26</v>
      </c>
      <c r="P190" s="13">
        <v>49</v>
      </c>
      <c r="Q190" s="13">
        <v>0</v>
      </c>
      <c r="R190" s="13">
        <v>56.6</v>
      </c>
      <c r="S190" s="13">
        <v>105.6</v>
      </c>
    </row>
    <row r="191" spans="2:19" ht="15">
      <c r="B191">
        <f t="shared" si="4"/>
        <v>190</v>
      </c>
      <c r="C191">
        <f t="shared" si="5"/>
        <v>1996</v>
      </c>
      <c r="D191">
        <f>+'1996'!B43</f>
        <v>0</v>
      </c>
      <c r="E191" s="56">
        <f>+'1996'!C43</f>
        <v>0</v>
      </c>
      <c r="F191" s="107">
        <f>+'1996'!D43</f>
        <v>0</v>
      </c>
      <c r="G191" s="107">
        <f>+'1996'!E43</f>
        <v>0</v>
      </c>
      <c r="H191" s="107">
        <f>+'1996'!F43</f>
        <v>0</v>
      </c>
      <c r="I191" s="107">
        <f>+'1996'!G43</f>
        <v>0</v>
      </c>
      <c r="L191">
        <v>612</v>
      </c>
      <c r="M191">
        <v>2005</v>
      </c>
      <c r="N191" t="s">
        <v>117</v>
      </c>
      <c r="O191" t="s">
        <v>26</v>
      </c>
      <c r="P191" s="13">
        <v>61.68</v>
      </c>
      <c r="Q191" s="13">
        <v>0</v>
      </c>
      <c r="R191" s="13">
        <v>56.24</v>
      </c>
      <c r="S191" s="13">
        <v>117.92</v>
      </c>
    </row>
    <row r="192" spans="2:19" ht="15">
      <c r="B192">
        <f t="shared" si="4"/>
        <v>191</v>
      </c>
      <c r="C192">
        <f t="shared" si="5"/>
        <v>1996</v>
      </c>
      <c r="D192">
        <f>+'1996'!B44</f>
        <v>0</v>
      </c>
      <c r="E192" s="56">
        <f>+'1996'!C44</f>
        <v>0</v>
      </c>
      <c r="F192" s="107">
        <f>+'1996'!D44</f>
        <v>0</v>
      </c>
      <c r="G192" s="107">
        <f>+'1996'!E44</f>
        <v>0</v>
      </c>
      <c r="H192" s="107">
        <f>+'1996'!F44</f>
        <v>0</v>
      </c>
      <c r="I192" s="107">
        <f>+'1996'!G44</f>
        <v>0</v>
      </c>
      <c r="L192">
        <v>462</v>
      </c>
      <c r="M192">
        <v>2002</v>
      </c>
      <c r="N192" t="s">
        <v>42</v>
      </c>
      <c r="O192" t="s">
        <v>26</v>
      </c>
      <c r="P192" s="13">
        <v>0</v>
      </c>
      <c r="Q192" s="13">
        <v>66.13</v>
      </c>
      <c r="R192" s="13">
        <v>56.09</v>
      </c>
      <c r="S192" s="13">
        <v>122.22</v>
      </c>
    </row>
    <row r="193" spans="2:19" ht="15">
      <c r="B193">
        <f t="shared" si="4"/>
        <v>192</v>
      </c>
      <c r="C193">
        <f t="shared" si="5"/>
        <v>1996</v>
      </c>
      <c r="D193">
        <f>+'1996'!B45</f>
        <v>0</v>
      </c>
      <c r="E193" s="56">
        <f>+'1996'!C45</f>
        <v>0</v>
      </c>
      <c r="F193" s="107">
        <f>+'1996'!D45</f>
        <v>0</v>
      </c>
      <c r="G193" s="107">
        <f>+'1996'!E45</f>
        <v>0</v>
      </c>
      <c r="H193" s="107">
        <f>+'1996'!F45</f>
        <v>0</v>
      </c>
      <c r="I193" s="107">
        <f>+'1996'!G45</f>
        <v>0</v>
      </c>
      <c r="L193">
        <v>539</v>
      </c>
      <c r="M193">
        <v>2003</v>
      </c>
      <c r="N193" t="s">
        <v>134</v>
      </c>
      <c r="O193" t="s">
        <v>26</v>
      </c>
      <c r="P193" s="13">
        <v>0</v>
      </c>
      <c r="Q193" s="13">
        <v>0</v>
      </c>
      <c r="R193" s="13">
        <v>56.04</v>
      </c>
      <c r="S193" s="13">
        <v>56.04</v>
      </c>
    </row>
    <row r="194" spans="2:19" ht="15">
      <c r="B194">
        <f t="shared" si="4"/>
        <v>193</v>
      </c>
      <c r="C194">
        <f t="shared" si="5"/>
        <v>1996</v>
      </c>
      <c r="D194">
        <f>+'1996'!B46</f>
        <v>0</v>
      </c>
      <c r="E194" s="56">
        <f>+'1996'!C46</f>
        <v>0</v>
      </c>
      <c r="F194" s="107">
        <f>+'1996'!D46</f>
        <v>0</v>
      </c>
      <c r="G194" s="107">
        <f>+'1996'!E46</f>
        <v>0</v>
      </c>
      <c r="H194" s="107">
        <f>+'1996'!F46</f>
        <v>0</v>
      </c>
      <c r="I194" s="107">
        <f>+'1996'!G46</f>
        <v>0</v>
      </c>
      <c r="L194">
        <v>827</v>
      </c>
      <c r="M194">
        <v>2009</v>
      </c>
      <c r="N194" t="s">
        <v>204</v>
      </c>
      <c r="O194" t="s">
        <v>26</v>
      </c>
      <c r="P194" s="13">
        <v>0</v>
      </c>
      <c r="Q194" s="13">
        <v>0</v>
      </c>
      <c r="R194" s="13">
        <v>56.03741470323161</v>
      </c>
      <c r="S194" s="13">
        <v>0</v>
      </c>
    </row>
    <row r="195" spans="2:19" ht="15">
      <c r="B195">
        <f t="shared" si="4"/>
        <v>194</v>
      </c>
      <c r="C195">
        <f t="shared" si="5"/>
        <v>1996</v>
      </c>
      <c r="D195">
        <f>+'1996'!B47</f>
        <v>0</v>
      </c>
      <c r="E195" s="56">
        <f>+'1996'!C47</f>
        <v>0</v>
      </c>
      <c r="F195" s="107">
        <f>+'1996'!D47</f>
        <v>0</v>
      </c>
      <c r="G195" s="107">
        <f>+'1996'!E47</f>
        <v>0</v>
      </c>
      <c r="H195" s="107">
        <f>+'1996'!F47</f>
        <v>0</v>
      </c>
      <c r="I195" s="107">
        <f>+'1996'!G47</f>
        <v>0</v>
      </c>
      <c r="L195">
        <v>15</v>
      </c>
      <c r="M195">
        <v>1993</v>
      </c>
      <c r="N195" t="s">
        <v>19</v>
      </c>
      <c r="O195" t="s">
        <v>26</v>
      </c>
      <c r="P195" s="13">
        <v>0</v>
      </c>
      <c r="Q195" s="13">
        <v>0</v>
      </c>
      <c r="R195" s="13">
        <v>55.9</v>
      </c>
      <c r="S195" s="13">
        <v>55.9</v>
      </c>
    </row>
    <row r="196" spans="2:19" ht="15">
      <c r="B196">
        <f aca="true" t="shared" si="6" ref="B196:B259">1+B195</f>
        <v>195</v>
      </c>
      <c r="C196">
        <f t="shared" si="5"/>
        <v>1996</v>
      </c>
      <c r="D196">
        <f>+'1996'!B48</f>
        <v>0</v>
      </c>
      <c r="E196" s="56">
        <f>+'1996'!C48</f>
        <v>0</v>
      </c>
      <c r="F196" s="107">
        <f>+'1996'!D48</f>
        <v>0</v>
      </c>
      <c r="G196" s="107">
        <f>+'1996'!E48</f>
        <v>0</v>
      </c>
      <c r="H196" s="107">
        <f>+'1996'!F48</f>
        <v>0</v>
      </c>
      <c r="I196" s="107">
        <f>+'1996'!G48</f>
        <v>0</v>
      </c>
      <c r="L196">
        <v>509</v>
      </c>
      <c r="M196">
        <v>2003</v>
      </c>
      <c r="N196" t="s">
        <v>13</v>
      </c>
      <c r="O196" t="s">
        <v>26</v>
      </c>
      <c r="P196" s="13">
        <v>61.29</v>
      </c>
      <c r="Q196" s="13">
        <v>58.06</v>
      </c>
      <c r="R196" s="13">
        <v>55.68</v>
      </c>
      <c r="S196" s="13">
        <v>175.03</v>
      </c>
    </row>
    <row r="197" spans="2:19" ht="15">
      <c r="B197">
        <f t="shared" si="6"/>
        <v>196</v>
      </c>
      <c r="C197">
        <f t="shared" si="5"/>
        <v>1996</v>
      </c>
      <c r="D197">
        <f>+'1996'!B49</f>
        <v>0</v>
      </c>
      <c r="E197" s="56">
        <f>+'1996'!C49</f>
        <v>0</v>
      </c>
      <c r="F197" s="107">
        <f>+'1996'!D49</f>
        <v>0</v>
      </c>
      <c r="G197" s="107">
        <f>+'1996'!E49</f>
        <v>0</v>
      </c>
      <c r="H197" s="107">
        <f>+'1996'!F49</f>
        <v>0</v>
      </c>
      <c r="I197" s="107">
        <f>+'1996'!G49</f>
        <v>0</v>
      </c>
      <c r="L197">
        <v>862</v>
      </c>
      <c r="M197">
        <v>2010</v>
      </c>
      <c r="N197" t="s">
        <v>185</v>
      </c>
      <c r="O197" t="s">
        <v>26</v>
      </c>
      <c r="P197" s="13">
        <v>55.452</v>
      </c>
      <c r="Q197" s="13">
        <v>0</v>
      </c>
      <c r="R197" s="13">
        <v>55.654</v>
      </c>
      <c r="S197" s="13">
        <v>0</v>
      </c>
    </row>
    <row r="198" spans="2:19" ht="15">
      <c r="B198">
        <f t="shared" si="6"/>
        <v>197</v>
      </c>
      <c r="C198">
        <f t="shared" si="5"/>
        <v>1996</v>
      </c>
      <c r="D198">
        <f>+'1996'!B50</f>
        <v>0</v>
      </c>
      <c r="E198" s="56">
        <f>+'1996'!C50</f>
        <v>0</v>
      </c>
      <c r="F198" s="107">
        <f>+'1996'!D50</f>
        <v>0</v>
      </c>
      <c r="G198" s="107">
        <f>+'1996'!E50</f>
        <v>0</v>
      </c>
      <c r="H198" s="107">
        <f>+'1996'!F50</f>
        <v>0</v>
      </c>
      <c r="I198" s="107">
        <f>+'1996'!G50</f>
        <v>0</v>
      </c>
      <c r="L198">
        <v>773</v>
      </c>
      <c r="M198">
        <v>2008</v>
      </c>
      <c r="N198" t="s">
        <v>82</v>
      </c>
      <c r="O198" t="s">
        <v>26</v>
      </c>
      <c r="P198" s="13">
        <v>0</v>
      </c>
      <c r="Q198" s="13">
        <v>0</v>
      </c>
      <c r="R198" s="13">
        <v>55.31</v>
      </c>
      <c r="S198" s="13">
        <v>55.31</v>
      </c>
    </row>
    <row r="199" spans="2:19" ht="15">
      <c r="B199">
        <f t="shared" si="6"/>
        <v>198</v>
      </c>
      <c r="C199">
        <f t="shared" si="5"/>
        <v>1996</v>
      </c>
      <c r="D199">
        <f>+'1996'!B51</f>
        <v>0</v>
      </c>
      <c r="E199" s="56">
        <f>+'1996'!C51</f>
        <v>0</v>
      </c>
      <c r="F199" s="107">
        <f>+'1996'!D51</f>
        <v>0</v>
      </c>
      <c r="G199" s="107">
        <f>+'1996'!E51</f>
        <v>0</v>
      </c>
      <c r="H199" s="107">
        <f>+'1996'!F51</f>
        <v>0</v>
      </c>
      <c r="I199" s="107">
        <f>+'1996'!G51</f>
        <v>0</v>
      </c>
      <c r="L199">
        <v>159</v>
      </c>
      <c r="M199">
        <v>1996</v>
      </c>
      <c r="N199" t="s">
        <v>37</v>
      </c>
      <c r="O199" t="s">
        <v>26</v>
      </c>
      <c r="P199" s="13">
        <v>58.8</v>
      </c>
      <c r="Q199" s="13">
        <v>57.9</v>
      </c>
      <c r="R199" s="13">
        <v>54.7</v>
      </c>
      <c r="S199" s="13">
        <v>171.39999999999998</v>
      </c>
    </row>
    <row r="200" spans="2:19" ht="15">
      <c r="B200">
        <f t="shared" si="6"/>
        <v>199</v>
      </c>
      <c r="C200">
        <f t="shared" si="5"/>
        <v>1996</v>
      </c>
      <c r="D200">
        <f>+'1996'!B52</f>
        <v>0</v>
      </c>
      <c r="E200" s="56">
        <f>+'1996'!C52</f>
        <v>0</v>
      </c>
      <c r="F200" s="107">
        <f>+'1996'!D52</f>
        <v>0</v>
      </c>
      <c r="G200" s="107">
        <f>+'1996'!E52</f>
        <v>0</v>
      </c>
      <c r="H200" s="107">
        <f>+'1996'!F52</f>
        <v>0</v>
      </c>
      <c r="I200" s="107">
        <f>+'1996'!G52</f>
        <v>0</v>
      </c>
      <c r="L200">
        <v>520</v>
      </c>
      <c r="M200">
        <v>2003</v>
      </c>
      <c r="N200" t="s">
        <v>82</v>
      </c>
      <c r="O200" t="s">
        <v>26</v>
      </c>
      <c r="P200" s="13">
        <v>0</v>
      </c>
      <c r="Q200" s="13">
        <v>60.63</v>
      </c>
      <c r="R200" s="13">
        <v>54.12</v>
      </c>
      <c r="S200" s="13">
        <v>114.75</v>
      </c>
    </row>
    <row r="201" spans="2:19" ht="15">
      <c r="B201">
        <f t="shared" si="6"/>
        <v>200</v>
      </c>
      <c r="C201">
        <f t="shared" si="5"/>
        <v>1996</v>
      </c>
      <c r="D201">
        <f>+'1996'!B53</f>
        <v>0</v>
      </c>
      <c r="E201" s="56">
        <f>+'1996'!C53</f>
        <v>0</v>
      </c>
      <c r="F201" s="107">
        <f>+'1996'!D53</f>
        <v>0</v>
      </c>
      <c r="G201" s="107">
        <f>+'1996'!E53</f>
        <v>0</v>
      </c>
      <c r="H201" s="107">
        <f>+'1996'!F53</f>
        <v>0</v>
      </c>
      <c r="I201" s="107">
        <f>+'1996'!G53</f>
        <v>0</v>
      </c>
      <c r="L201">
        <v>59</v>
      </c>
      <c r="M201">
        <v>1994</v>
      </c>
      <c r="N201" t="s">
        <v>18</v>
      </c>
      <c r="O201" t="s">
        <v>26</v>
      </c>
      <c r="P201" s="13">
        <v>56.4</v>
      </c>
      <c r="Q201" s="13">
        <v>0</v>
      </c>
      <c r="R201" s="13">
        <v>53.1</v>
      </c>
      <c r="S201" s="13">
        <v>109.5</v>
      </c>
    </row>
    <row r="202" spans="2:19" ht="15">
      <c r="B202">
        <f t="shared" si="6"/>
        <v>201</v>
      </c>
      <c r="C202">
        <f t="shared" si="5"/>
        <v>1997</v>
      </c>
      <c r="D202" t="str">
        <f>+'1997'!B4</f>
        <v>Cooper, I</v>
      </c>
      <c r="E202" s="56" t="str">
        <f>+'1997'!C4</f>
        <v>m</v>
      </c>
      <c r="F202" s="107">
        <f>+'1997'!D4</f>
        <v>78.7</v>
      </c>
      <c r="G202" s="107">
        <f>+'1997'!E4</f>
        <v>72.2</v>
      </c>
      <c r="H202" s="107">
        <f>+'1997'!F4</f>
        <v>77.4</v>
      </c>
      <c r="I202" s="107">
        <f>+'1997'!G4</f>
        <v>228.3</v>
      </c>
      <c r="L202">
        <v>386</v>
      </c>
      <c r="M202">
        <v>2000</v>
      </c>
      <c r="N202" t="s">
        <v>103</v>
      </c>
      <c r="O202" t="s">
        <v>26</v>
      </c>
      <c r="P202" s="13">
        <v>0</v>
      </c>
      <c r="Q202" s="13">
        <v>0</v>
      </c>
      <c r="R202" s="13">
        <v>53.02</v>
      </c>
      <c r="S202" s="13">
        <v>53.02</v>
      </c>
    </row>
    <row r="203" spans="2:19" ht="15">
      <c r="B203">
        <f t="shared" si="6"/>
        <v>202</v>
      </c>
      <c r="C203">
        <f t="shared" si="5"/>
        <v>1997</v>
      </c>
      <c r="D203" t="str">
        <f>+'1997'!B5</f>
        <v>Howe, D</v>
      </c>
      <c r="E203" s="56" t="str">
        <f>+'1997'!C5</f>
        <v>m</v>
      </c>
      <c r="F203" s="107">
        <f>+'1997'!D5</f>
        <v>74.2</v>
      </c>
      <c r="G203" s="107">
        <f>+'1997'!E5</f>
        <v>69.1</v>
      </c>
      <c r="H203" s="107">
        <f>+'1997'!F5</f>
        <v>71.1</v>
      </c>
      <c r="I203" s="107">
        <f>+'1997'!G5</f>
        <v>214.4</v>
      </c>
      <c r="L203">
        <v>665</v>
      </c>
      <c r="M203">
        <v>2006</v>
      </c>
      <c r="N203" t="s">
        <v>37</v>
      </c>
      <c r="O203" t="s">
        <v>26</v>
      </c>
      <c r="P203" s="13">
        <v>0</v>
      </c>
      <c r="Q203" s="13">
        <v>49.01</v>
      </c>
      <c r="R203" s="13">
        <v>52.7</v>
      </c>
      <c r="S203" s="13">
        <v>101.71000000000001</v>
      </c>
    </row>
    <row r="204" spans="2:19" ht="15">
      <c r="B204">
        <f t="shared" si="6"/>
        <v>203</v>
      </c>
      <c r="C204">
        <f t="shared" si="5"/>
        <v>1997</v>
      </c>
      <c r="D204" t="str">
        <f>+'1997'!B6</f>
        <v>James, H</v>
      </c>
      <c r="E204" s="56" t="str">
        <f>+'1997'!C6</f>
        <v>m</v>
      </c>
      <c r="F204" s="107">
        <f>+'1997'!D6</f>
        <v>71.1</v>
      </c>
      <c r="G204" s="107">
        <f>+'1997'!E6</f>
        <v>66.9</v>
      </c>
      <c r="H204" s="107">
        <f>+'1997'!F6</f>
        <v>70.5</v>
      </c>
      <c r="I204" s="107">
        <f>+'1997'!G6</f>
        <v>208.5</v>
      </c>
      <c r="L204">
        <v>521</v>
      </c>
      <c r="M204">
        <v>2003</v>
      </c>
      <c r="N204" t="s">
        <v>37</v>
      </c>
      <c r="O204" t="s">
        <v>26</v>
      </c>
      <c r="P204" s="13">
        <v>0</v>
      </c>
      <c r="Q204" s="13">
        <v>54.36</v>
      </c>
      <c r="R204" s="13">
        <v>52.67</v>
      </c>
      <c r="S204" s="13">
        <v>107.03</v>
      </c>
    </row>
    <row r="205" spans="2:19" ht="15">
      <c r="B205">
        <f t="shared" si="6"/>
        <v>204</v>
      </c>
      <c r="C205">
        <f t="shared" si="5"/>
        <v>1997</v>
      </c>
      <c r="D205" t="str">
        <f>+'1997'!B7</f>
        <v>Smith, R</v>
      </c>
      <c r="E205" s="56" t="str">
        <f>+'1997'!C7</f>
        <v>m</v>
      </c>
      <c r="F205" s="107">
        <f>+'1997'!D7</f>
        <v>65.4</v>
      </c>
      <c r="G205" s="107">
        <f>+'1997'!E7</f>
        <v>59.6</v>
      </c>
      <c r="H205" s="107">
        <f>+'1997'!F7</f>
        <v>65.2</v>
      </c>
      <c r="I205" s="107">
        <f>+'1997'!G7</f>
        <v>190.2</v>
      </c>
      <c r="L205">
        <v>60</v>
      </c>
      <c r="M205">
        <v>1994</v>
      </c>
      <c r="N205" t="s">
        <v>36</v>
      </c>
      <c r="O205" t="s">
        <v>26</v>
      </c>
      <c r="P205" s="13">
        <v>53.5</v>
      </c>
      <c r="Q205" s="13">
        <v>0</v>
      </c>
      <c r="R205" s="13">
        <v>52.6</v>
      </c>
      <c r="S205" s="13">
        <v>106.1</v>
      </c>
    </row>
    <row r="206" spans="2:19" ht="15">
      <c r="B206">
        <f t="shared" si="6"/>
        <v>205</v>
      </c>
      <c r="C206">
        <f t="shared" si="5"/>
        <v>1997</v>
      </c>
      <c r="D206" t="str">
        <f>+'1997'!B8</f>
        <v>Cornish, B</v>
      </c>
      <c r="E206" s="56" t="str">
        <f>+'1997'!C8</f>
        <v>m</v>
      </c>
      <c r="F206" s="107">
        <f>+'1997'!D8</f>
        <v>64.7</v>
      </c>
      <c r="G206" s="107">
        <f>+'1997'!E8</f>
        <v>59.5</v>
      </c>
      <c r="H206" s="107">
        <f>+'1997'!F8</f>
        <v>61.2</v>
      </c>
      <c r="I206" s="107">
        <f>+'1997'!G8</f>
        <v>185.4</v>
      </c>
      <c r="L206">
        <v>684</v>
      </c>
      <c r="M206">
        <v>2006</v>
      </c>
      <c r="N206" t="s">
        <v>160</v>
      </c>
      <c r="O206" t="s">
        <v>26</v>
      </c>
      <c r="P206" s="13">
        <v>0</v>
      </c>
      <c r="Q206" s="13">
        <v>0</v>
      </c>
      <c r="R206" s="13">
        <v>52.57</v>
      </c>
      <c r="S206" s="13">
        <v>52.57</v>
      </c>
    </row>
    <row r="207" spans="2:19" ht="15">
      <c r="B207">
        <f t="shared" si="6"/>
        <v>206</v>
      </c>
      <c r="C207">
        <f t="shared" si="5"/>
        <v>1997</v>
      </c>
      <c r="D207" t="str">
        <f>+'1997'!B9</f>
        <v>Gill, J</v>
      </c>
      <c r="E207" s="56" t="str">
        <f>+'1997'!C9</f>
        <v>m</v>
      </c>
      <c r="F207" s="107">
        <f>+'1997'!D9</f>
        <v>74.4</v>
      </c>
      <c r="G207" s="107">
        <f>+'1997'!E9</f>
        <v>0</v>
      </c>
      <c r="H207" s="107">
        <f>+'1997'!F9</f>
        <v>77.8</v>
      </c>
      <c r="I207" s="107">
        <f>+'1997'!G9</f>
        <v>152.2</v>
      </c>
      <c r="L207">
        <v>440</v>
      </c>
      <c r="M207">
        <v>2001</v>
      </c>
      <c r="N207" t="s">
        <v>37</v>
      </c>
      <c r="O207" t="s">
        <v>26</v>
      </c>
      <c r="P207" s="13">
        <v>0</v>
      </c>
      <c r="Q207" s="13">
        <v>0</v>
      </c>
      <c r="R207" s="13">
        <v>52.42</v>
      </c>
      <c r="S207" s="13">
        <v>52.42</v>
      </c>
    </row>
    <row r="208" spans="2:19" ht="15">
      <c r="B208">
        <f t="shared" si="6"/>
        <v>207</v>
      </c>
      <c r="C208">
        <f t="shared" si="5"/>
        <v>1997</v>
      </c>
      <c r="D208" t="str">
        <f>+'1997'!B10</f>
        <v>Johnson, C</v>
      </c>
      <c r="E208" s="56" t="str">
        <f>+'1997'!C10</f>
        <v>m</v>
      </c>
      <c r="F208" s="107">
        <f>+'1997'!D10</f>
        <v>73.4</v>
      </c>
      <c r="G208" s="107">
        <f>+'1997'!E10</f>
        <v>0</v>
      </c>
      <c r="H208" s="107">
        <f>+'1997'!F10</f>
        <v>76.9</v>
      </c>
      <c r="I208" s="107">
        <f>+'1997'!G10</f>
        <v>150.3</v>
      </c>
      <c r="L208">
        <v>808</v>
      </c>
      <c r="M208">
        <v>2009</v>
      </c>
      <c r="N208" t="s">
        <v>185</v>
      </c>
      <c r="O208" t="s">
        <v>26</v>
      </c>
      <c r="P208" s="13">
        <v>57.12586265801163</v>
      </c>
      <c r="Q208" s="13">
        <v>0</v>
      </c>
      <c r="R208" s="13">
        <v>52.41172354705127</v>
      </c>
      <c r="S208" s="13">
        <v>0</v>
      </c>
    </row>
    <row r="209" spans="2:19" ht="15">
      <c r="B209">
        <f t="shared" si="6"/>
        <v>208</v>
      </c>
      <c r="C209">
        <f t="shared" si="5"/>
        <v>1997</v>
      </c>
      <c r="D209" t="str">
        <f>+'1997'!B11</f>
        <v>Fry, G</v>
      </c>
      <c r="E209" s="56" t="str">
        <f>+'1997'!C11</f>
        <v>m</v>
      </c>
      <c r="F209" s="107">
        <f>+'1997'!D11</f>
        <v>72.7</v>
      </c>
      <c r="G209" s="107">
        <f>+'1997'!E11</f>
        <v>0</v>
      </c>
      <c r="H209" s="107">
        <f>+'1997'!F11</f>
        <v>71.6</v>
      </c>
      <c r="I209" s="107">
        <f>+'1997'!G11</f>
        <v>144.3</v>
      </c>
      <c r="L209">
        <v>267</v>
      </c>
      <c r="M209">
        <v>1998</v>
      </c>
      <c r="N209" t="s">
        <v>66</v>
      </c>
      <c r="O209" t="s">
        <v>26</v>
      </c>
      <c r="P209" s="13">
        <v>0</v>
      </c>
      <c r="Q209" s="13">
        <v>54.9</v>
      </c>
      <c r="R209" s="13">
        <v>50.9</v>
      </c>
      <c r="S209" s="13">
        <v>105.8</v>
      </c>
    </row>
    <row r="210" spans="2:19" ht="15">
      <c r="B210">
        <f t="shared" si="6"/>
        <v>209</v>
      </c>
      <c r="C210">
        <f t="shared" si="5"/>
        <v>1997</v>
      </c>
      <c r="D210" t="str">
        <f>+'1997'!B12</f>
        <v>Purchase, R</v>
      </c>
      <c r="E210" s="56" t="str">
        <f>+'1997'!C12</f>
        <v>m</v>
      </c>
      <c r="F210" s="107">
        <f>+'1997'!D12</f>
        <v>75.1</v>
      </c>
      <c r="G210" s="107">
        <f>+'1997'!E12</f>
        <v>68.2</v>
      </c>
      <c r="H210" s="107">
        <f>+'1997'!F12</f>
        <v>0</v>
      </c>
      <c r="I210" s="107">
        <f>+'1997'!G12</f>
        <v>143.3</v>
      </c>
      <c r="L210">
        <v>186</v>
      </c>
      <c r="M210">
        <v>1996</v>
      </c>
      <c r="N210" t="s">
        <v>67</v>
      </c>
      <c r="O210" t="s">
        <v>26</v>
      </c>
      <c r="P210" s="13">
        <v>0</v>
      </c>
      <c r="Q210" s="13">
        <v>0</v>
      </c>
      <c r="R210" s="13">
        <v>50.4</v>
      </c>
      <c r="S210" s="13">
        <v>50.4</v>
      </c>
    </row>
    <row r="211" spans="2:19" ht="15">
      <c r="B211">
        <f t="shared" si="6"/>
        <v>210</v>
      </c>
      <c r="C211">
        <f t="shared" si="5"/>
        <v>1997</v>
      </c>
      <c r="D211" t="str">
        <f>+'1997'!B13</f>
        <v>Barton, G</v>
      </c>
      <c r="E211" s="56" t="str">
        <f>+'1997'!C13</f>
        <v>m</v>
      </c>
      <c r="F211" s="107">
        <f>+'1997'!D13</f>
        <v>73.2</v>
      </c>
      <c r="G211" s="107">
        <f>+'1997'!E13</f>
        <v>68.6</v>
      </c>
      <c r="H211" s="107">
        <f>+'1997'!F13</f>
        <v>0</v>
      </c>
      <c r="I211" s="107">
        <f>+'1997'!G13</f>
        <v>141.8</v>
      </c>
      <c r="L211">
        <v>174</v>
      </c>
      <c r="M211">
        <v>1996</v>
      </c>
      <c r="N211" t="s">
        <v>33</v>
      </c>
      <c r="O211" t="s">
        <v>26</v>
      </c>
      <c r="P211" s="13">
        <v>0</v>
      </c>
      <c r="Q211" s="13">
        <v>56.5</v>
      </c>
      <c r="R211" s="13">
        <v>49.7</v>
      </c>
      <c r="S211" s="13">
        <v>106.2</v>
      </c>
    </row>
    <row r="212" spans="2:19" ht="15">
      <c r="B212">
        <f t="shared" si="6"/>
        <v>211</v>
      </c>
      <c r="C212">
        <f t="shared" si="5"/>
        <v>1997</v>
      </c>
      <c r="D212" t="str">
        <f>+'1997'!B14</f>
        <v>Lower, T</v>
      </c>
      <c r="E212" s="56" t="str">
        <f>+'1997'!C14</f>
        <v>f</v>
      </c>
      <c r="F212" s="107">
        <f>+'1997'!D14</f>
        <v>0</v>
      </c>
      <c r="G212" s="107">
        <f>+'1997'!E14</f>
        <v>65</v>
      </c>
      <c r="H212" s="107">
        <f>+'1997'!F14</f>
        <v>68.2</v>
      </c>
      <c r="I212" s="107">
        <f>+'1997'!G14</f>
        <v>133.2</v>
      </c>
      <c r="L212">
        <v>634</v>
      </c>
      <c r="M212">
        <v>2005</v>
      </c>
      <c r="N212" t="s">
        <v>150</v>
      </c>
      <c r="O212" t="s">
        <v>26</v>
      </c>
      <c r="P212" s="13">
        <v>0</v>
      </c>
      <c r="Q212" s="13">
        <v>0</v>
      </c>
      <c r="R212" s="13">
        <v>49.24</v>
      </c>
      <c r="S212" s="13">
        <v>49.24</v>
      </c>
    </row>
    <row r="213" spans="2:19" ht="15">
      <c r="B213">
        <f t="shared" si="6"/>
        <v>212</v>
      </c>
      <c r="C213">
        <f t="shared" si="5"/>
        <v>1997</v>
      </c>
      <c r="D213" t="str">
        <f>+'1997'!B15</f>
        <v>Redsell, H</v>
      </c>
      <c r="E213" s="56" t="str">
        <f>+'1997'!C15</f>
        <v>f</v>
      </c>
      <c r="F213" s="107">
        <f>+'1997'!D15</f>
        <v>67.7</v>
      </c>
      <c r="G213" s="107">
        <f>+'1997'!E15</f>
        <v>63.2</v>
      </c>
      <c r="H213" s="107">
        <f>+'1997'!F15</f>
        <v>0</v>
      </c>
      <c r="I213" s="107">
        <f>+'1997'!G15</f>
        <v>130.9</v>
      </c>
      <c r="L213">
        <v>492</v>
      </c>
      <c r="M213">
        <v>2002</v>
      </c>
      <c r="N213" t="s">
        <v>98</v>
      </c>
      <c r="O213" t="s">
        <v>26</v>
      </c>
      <c r="P213" s="13">
        <v>0</v>
      </c>
      <c r="Q213" s="13">
        <v>0</v>
      </c>
      <c r="R213" s="13">
        <v>48.11</v>
      </c>
      <c r="S213" s="13">
        <v>48.11</v>
      </c>
    </row>
    <row r="214" spans="2:19" ht="15">
      <c r="B214">
        <f t="shared" si="6"/>
        <v>213</v>
      </c>
      <c r="C214">
        <f t="shared" si="5"/>
        <v>1997</v>
      </c>
      <c r="D214" t="str">
        <f>+'1997'!B16</f>
        <v>Thompson, D</v>
      </c>
      <c r="E214" s="56" t="str">
        <f>+'1997'!C16</f>
        <v>m</v>
      </c>
      <c r="F214" s="107">
        <f>+'1997'!D16</f>
        <v>0</v>
      </c>
      <c r="G214" s="107">
        <f>+'1997'!E16</f>
        <v>62.2</v>
      </c>
      <c r="H214" s="107">
        <f>+'1997'!F16</f>
        <v>68.2</v>
      </c>
      <c r="I214" s="107">
        <f>+'1997'!G16</f>
        <v>130.4</v>
      </c>
      <c r="L214">
        <v>570</v>
      </c>
      <c r="M214">
        <v>2004</v>
      </c>
      <c r="N214" t="s">
        <v>33</v>
      </c>
      <c r="O214" t="s">
        <v>26</v>
      </c>
      <c r="P214" s="13">
        <v>56.77</v>
      </c>
      <c r="Q214" s="13">
        <v>0</v>
      </c>
      <c r="R214" s="13">
        <v>46.86</v>
      </c>
      <c r="S214" s="13">
        <v>103.63</v>
      </c>
    </row>
    <row r="215" spans="2:19" ht="15">
      <c r="B215">
        <f t="shared" si="6"/>
        <v>214</v>
      </c>
      <c r="C215">
        <f t="shared" si="5"/>
        <v>1997</v>
      </c>
      <c r="D215" t="str">
        <f>+'1997'!B17</f>
        <v>Carter, A</v>
      </c>
      <c r="E215" s="56" t="str">
        <f>+'1997'!C17</f>
        <v>m</v>
      </c>
      <c r="F215" s="107">
        <f>+'1997'!D17</f>
        <v>64.5</v>
      </c>
      <c r="G215" s="107">
        <f>+'1997'!E17</f>
        <v>63.4</v>
      </c>
      <c r="H215" s="107">
        <f>+'1997'!F17</f>
        <v>0</v>
      </c>
      <c r="I215" s="107">
        <f>+'1997'!G17</f>
        <v>127.9</v>
      </c>
      <c r="L215">
        <v>734</v>
      </c>
      <c r="M215">
        <v>2007</v>
      </c>
      <c r="N215" t="s">
        <v>169</v>
      </c>
      <c r="O215" t="s">
        <v>26</v>
      </c>
      <c r="P215" s="13">
        <v>0</v>
      </c>
      <c r="Q215" s="13">
        <v>0</v>
      </c>
      <c r="R215" s="13">
        <v>45.06</v>
      </c>
      <c r="S215" s="13">
        <v>45.06</v>
      </c>
    </row>
    <row r="216" spans="2:19" ht="15">
      <c r="B216">
        <f t="shared" si="6"/>
        <v>215</v>
      </c>
      <c r="C216">
        <f t="shared" si="5"/>
        <v>1997</v>
      </c>
      <c r="D216" t="str">
        <f>+'1997'!B18</f>
        <v>Greene, M</v>
      </c>
      <c r="E216" s="56" t="str">
        <f>+'1997'!C18</f>
        <v>m</v>
      </c>
      <c r="F216" s="107">
        <f>+'1997'!D18</f>
        <v>61</v>
      </c>
      <c r="G216" s="107">
        <f>+'1997'!E18</f>
        <v>55.6</v>
      </c>
      <c r="H216" s="107">
        <f>+'1997'!F18</f>
        <v>0</v>
      </c>
      <c r="I216" s="107">
        <f>+'1997'!G18</f>
        <v>116.6</v>
      </c>
      <c r="L216">
        <v>735</v>
      </c>
      <c r="M216">
        <v>2007</v>
      </c>
      <c r="N216" t="s">
        <v>62</v>
      </c>
      <c r="O216" t="s">
        <v>26</v>
      </c>
      <c r="P216" s="13">
        <v>0</v>
      </c>
      <c r="Q216" s="13">
        <v>0</v>
      </c>
      <c r="R216" s="13">
        <v>45.03</v>
      </c>
      <c r="S216" s="13">
        <v>45.03</v>
      </c>
    </row>
    <row r="217" spans="2:19" ht="15">
      <c r="B217">
        <f t="shared" si="6"/>
        <v>216</v>
      </c>
      <c r="C217">
        <f t="shared" si="5"/>
        <v>1997</v>
      </c>
      <c r="D217" t="str">
        <f>+'1997'!B19</f>
        <v>Horn, S</v>
      </c>
      <c r="E217" s="56" t="str">
        <f>+'1997'!C19</f>
        <v>m</v>
      </c>
      <c r="F217" s="107">
        <f>+'1997'!D19</f>
        <v>54.5</v>
      </c>
      <c r="G217" s="107">
        <f>+'1997'!E19</f>
        <v>52.1</v>
      </c>
      <c r="H217" s="107">
        <f>+'1997'!F19</f>
        <v>0</v>
      </c>
      <c r="I217" s="107">
        <f>+'1997'!G19</f>
        <v>106.6</v>
      </c>
      <c r="L217">
        <v>115</v>
      </c>
      <c r="M217">
        <v>1995</v>
      </c>
      <c r="N217" t="s">
        <v>43</v>
      </c>
      <c r="O217" t="s">
        <v>26</v>
      </c>
      <c r="P217" s="13">
        <v>0</v>
      </c>
      <c r="Q217" s="13">
        <v>51.8</v>
      </c>
      <c r="R217" s="13">
        <v>44.9</v>
      </c>
      <c r="S217" s="13">
        <v>96.69999999999999</v>
      </c>
    </row>
    <row r="218" spans="2:19" ht="15">
      <c r="B218">
        <f t="shared" si="6"/>
        <v>217</v>
      </c>
      <c r="C218">
        <f t="shared" si="5"/>
        <v>1997</v>
      </c>
      <c r="D218" t="str">
        <f>+'1997'!B20</f>
        <v>Lyall, G</v>
      </c>
      <c r="E218" s="56" t="str">
        <f>+'1997'!C20</f>
        <v>m</v>
      </c>
      <c r="F218" s="107">
        <f>+'1997'!D20</f>
        <v>0</v>
      </c>
      <c r="G218" s="107">
        <f>+'1997'!E20</f>
        <v>0</v>
      </c>
      <c r="H218" s="107">
        <f>+'1997'!F20</f>
        <v>75.4</v>
      </c>
      <c r="I218" s="107">
        <f>+'1997'!G20</f>
        <v>75.4</v>
      </c>
      <c r="L218">
        <v>12</v>
      </c>
      <c r="M218">
        <v>1993</v>
      </c>
      <c r="N218" t="s">
        <v>16</v>
      </c>
      <c r="O218" t="s">
        <v>26</v>
      </c>
      <c r="P218" s="13">
        <v>84.7</v>
      </c>
      <c r="Q218" s="13">
        <v>0</v>
      </c>
      <c r="R218" s="13">
        <v>0</v>
      </c>
      <c r="S218" s="13">
        <v>84.7</v>
      </c>
    </row>
    <row r="219" spans="2:19" ht="15">
      <c r="B219">
        <f t="shared" si="6"/>
        <v>218</v>
      </c>
      <c r="C219">
        <f t="shared" si="5"/>
        <v>1997</v>
      </c>
      <c r="D219" t="str">
        <f>+'1997'!B21</f>
        <v>Underwood, G</v>
      </c>
      <c r="E219" s="56" t="str">
        <f>+'1997'!C21</f>
        <v>f</v>
      </c>
      <c r="F219" s="107">
        <f>+'1997'!D21</f>
        <v>68.7</v>
      </c>
      <c r="G219" s="107">
        <f>+'1997'!E21</f>
        <v>0</v>
      </c>
      <c r="H219" s="107">
        <f>+'1997'!F21</f>
        <v>0</v>
      </c>
      <c r="I219" s="107">
        <f>+'1997'!G21</f>
        <v>68.7</v>
      </c>
      <c r="L219">
        <v>464</v>
      </c>
      <c r="M219">
        <v>2002</v>
      </c>
      <c r="N219" t="s">
        <v>120</v>
      </c>
      <c r="O219" t="s">
        <v>26</v>
      </c>
      <c r="P219" s="13">
        <v>81.74</v>
      </c>
      <c r="Q219" s="13">
        <v>0</v>
      </c>
      <c r="R219" s="13">
        <v>0</v>
      </c>
      <c r="S219" s="13">
        <v>81.74</v>
      </c>
    </row>
    <row r="220" spans="2:19" ht="15">
      <c r="B220">
        <f t="shared" si="6"/>
        <v>219</v>
      </c>
      <c r="C220">
        <f t="shared" si="5"/>
        <v>1997</v>
      </c>
      <c r="D220" t="str">
        <f>+'1997'!B22</f>
        <v>Rix, J</v>
      </c>
      <c r="E220" s="56" t="str">
        <f>+'1997'!C22</f>
        <v>m</v>
      </c>
      <c r="F220" s="107">
        <f>+'1997'!D22</f>
        <v>0</v>
      </c>
      <c r="G220" s="107">
        <f>+'1997'!E22</f>
        <v>0</v>
      </c>
      <c r="H220" s="107">
        <f>+'1997'!F22</f>
        <v>67</v>
      </c>
      <c r="I220" s="107">
        <f>+'1997'!G22</f>
        <v>67</v>
      </c>
      <c r="L220">
        <v>177</v>
      </c>
      <c r="M220">
        <v>1996</v>
      </c>
      <c r="N220" t="s">
        <v>17</v>
      </c>
      <c r="O220" t="s">
        <v>26</v>
      </c>
      <c r="P220" s="13">
        <v>79.9</v>
      </c>
      <c r="Q220" s="13">
        <v>0</v>
      </c>
      <c r="R220" s="13">
        <v>0</v>
      </c>
      <c r="S220" s="13">
        <v>79.9</v>
      </c>
    </row>
    <row r="221" spans="2:19" ht="15">
      <c r="B221">
        <f t="shared" si="6"/>
        <v>220</v>
      </c>
      <c r="C221">
        <f t="shared" si="5"/>
        <v>1997</v>
      </c>
      <c r="D221" t="str">
        <f>+'1997'!B23</f>
        <v>Bryan,T</v>
      </c>
      <c r="E221" s="56" t="str">
        <f>+'1997'!C23</f>
        <v>m</v>
      </c>
      <c r="F221" s="107">
        <f>+'1997'!D23</f>
        <v>66.6</v>
      </c>
      <c r="G221" s="107">
        <f>+'1997'!E23</f>
        <v>0</v>
      </c>
      <c r="H221" s="107">
        <f>+'1997'!F23</f>
        <v>0</v>
      </c>
      <c r="I221" s="107">
        <f>+'1997'!G23</f>
        <v>66.6</v>
      </c>
      <c r="L221">
        <v>116</v>
      </c>
      <c r="M221">
        <v>1995</v>
      </c>
      <c r="N221" t="s">
        <v>49</v>
      </c>
      <c r="O221" t="s">
        <v>26</v>
      </c>
      <c r="P221" s="13">
        <v>78.5</v>
      </c>
      <c r="Q221" s="13">
        <v>0</v>
      </c>
      <c r="R221" s="13">
        <v>0</v>
      </c>
      <c r="S221" s="13">
        <v>78.5</v>
      </c>
    </row>
    <row r="222" spans="2:19" ht="15">
      <c r="B222">
        <f t="shared" si="6"/>
        <v>221</v>
      </c>
      <c r="C222">
        <f t="shared" si="5"/>
        <v>1997</v>
      </c>
      <c r="D222" t="str">
        <f>+'1997'!B24</f>
        <v>Watson, D</v>
      </c>
      <c r="E222" s="56" t="str">
        <f>+'1997'!C24</f>
        <v>m</v>
      </c>
      <c r="F222" s="107">
        <f>+'1997'!D24</f>
        <v>0</v>
      </c>
      <c r="G222" s="107">
        <f>+'1997'!E24</f>
        <v>0</v>
      </c>
      <c r="H222" s="107">
        <f>+'1997'!F24</f>
        <v>65</v>
      </c>
      <c r="I222" s="107">
        <f>+'1997'!G24</f>
        <v>65</v>
      </c>
      <c r="L222">
        <v>13</v>
      </c>
      <c r="M222">
        <v>1993</v>
      </c>
      <c r="N222" t="s">
        <v>17</v>
      </c>
      <c r="O222" t="s">
        <v>26</v>
      </c>
      <c r="P222" s="13">
        <v>78.1</v>
      </c>
      <c r="Q222" s="13">
        <v>0</v>
      </c>
      <c r="R222" s="13">
        <v>0</v>
      </c>
      <c r="S222" s="13">
        <v>78.1</v>
      </c>
    </row>
    <row r="223" spans="2:19" ht="15">
      <c r="B223">
        <f t="shared" si="6"/>
        <v>222</v>
      </c>
      <c r="C223">
        <f t="shared" si="5"/>
        <v>1997</v>
      </c>
      <c r="D223" t="str">
        <f>+'1997'!B25</f>
        <v>Rea, M</v>
      </c>
      <c r="E223" s="56" t="str">
        <f>+'1997'!C25</f>
        <v>f</v>
      </c>
      <c r="F223" s="107">
        <f>+'1997'!D25</f>
        <v>0</v>
      </c>
      <c r="G223" s="107">
        <f>+'1997'!E25</f>
        <v>0</v>
      </c>
      <c r="H223" s="107">
        <f>+'1997'!F25</f>
        <v>64.3</v>
      </c>
      <c r="I223" s="107">
        <f>+'1997'!G25</f>
        <v>64.3</v>
      </c>
      <c r="L223">
        <v>161</v>
      </c>
      <c r="M223">
        <v>1996</v>
      </c>
      <c r="N223" t="s">
        <v>48</v>
      </c>
      <c r="O223" t="s">
        <v>26</v>
      </c>
      <c r="P223" s="13">
        <v>77.2</v>
      </c>
      <c r="Q223" s="13">
        <v>74.4</v>
      </c>
      <c r="R223" s="13">
        <v>0</v>
      </c>
      <c r="S223" s="13">
        <v>151.60000000000002</v>
      </c>
    </row>
    <row r="224" spans="2:19" ht="15">
      <c r="B224">
        <f t="shared" si="6"/>
        <v>223</v>
      </c>
      <c r="C224">
        <f t="shared" si="5"/>
        <v>1997</v>
      </c>
      <c r="D224" t="str">
        <f>+'1997'!B26</f>
        <v>Huggett, B</v>
      </c>
      <c r="E224" s="56" t="str">
        <f>+'1997'!C26</f>
        <v>f</v>
      </c>
      <c r="F224" s="107">
        <f>+'1997'!D26</f>
        <v>0</v>
      </c>
      <c r="G224" s="107">
        <f>+'1997'!E26</f>
        <v>0</v>
      </c>
      <c r="H224" s="107">
        <f>+'1997'!F26</f>
        <v>63.2</v>
      </c>
      <c r="I224" s="107">
        <f>+'1997'!G26</f>
        <v>63.2</v>
      </c>
      <c r="L224">
        <v>317</v>
      </c>
      <c r="M224">
        <v>1999</v>
      </c>
      <c r="N224" t="s">
        <v>51</v>
      </c>
      <c r="O224" t="s">
        <v>26</v>
      </c>
      <c r="P224" s="13">
        <v>77.14</v>
      </c>
      <c r="Q224" s="13">
        <v>0</v>
      </c>
      <c r="R224" s="13">
        <v>0</v>
      </c>
      <c r="S224" s="13">
        <v>77.14</v>
      </c>
    </row>
    <row r="225" spans="2:19" ht="15">
      <c r="B225">
        <f t="shared" si="6"/>
        <v>224</v>
      </c>
      <c r="C225">
        <f t="shared" si="5"/>
        <v>1997</v>
      </c>
      <c r="D225" t="str">
        <f>+'1997'!B27</f>
        <v>Truran, J</v>
      </c>
      <c r="E225" s="56" t="str">
        <f>+'1997'!C27</f>
        <v>m</v>
      </c>
      <c r="F225" s="107">
        <f>+'1997'!D27</f>
        <v>0</v>
      </c>
      <c r="G225" s="107">
        <f>+'1997'!E27</f>
        <v>0</v>
      </c>
      <c r="H225" s="107">
        <f>+'1997'!F27</f>
        <v>62.1</v>
      </c>
      <c r="I225" s="107">
        <f>+'1997'!G27</f>
        <v>62.1</v>
      </c>
      <c r="L225">
        <v>459</v>
      </c>
      <c r="M225">
        <v>2002</v>
      </c>
      <c r="N225" t="s">
        <v>5</v>
      </c>
      <c r="O225" t="s">
        <v>26</v>
      </c>
      <c r="P225" s="13">
        <v>75.37</v>
      </c>
      <c r="Q225" s="13">
        <v>71.94</v>
      </c>
      <c r="R225" s="13">
        <v>0</v>
      </c>
      <c r="S225" s="13">
        <v>147.31</v>
      </c>
    </row>
    <row r="226" spans="2:19" ht="15">
      <c r="B226">
        <f t="shared" si="6"/>
        <v>225</v>
      </c>
      <c r="C226">
        <f t="shared" si="5"/>
        <v>1997</v>
      </c>
      <c r="D226" t="str">
        <f>+'1997'!B28</f>
        <v>Griffin, B</v>
      </c>
      <c r="E226" s="56" t="str">
        <f>+'1997'!C28</f>
        <v>m</v>
      </c>
      <c r="F226" s="107">
        <f>+'1997'!D28</f>
        <v>61.3</v>
      </c>
      <c r="G226" s="107">
        <f>+'1997'!E28</f>
        <v>0</v>
      </c>
      <c r="H226" s="107">
        <f>+'1997'!F28</f>
        <v>0</v>
      </c>
      <c r="I226" s="107">
        <f>+'1997'!G28</f>
        <v>61.3</v>
      </c>
      <c r="L226">
        <v>209</v>
      </c>
      <c r="M226">
        <v>1997</v>
      </c>
      <c r="N226" t="s">
        <v>51</v>
      </c>
      <c r="O226" t="s">
        <v>26</v>
      </c>
      <c r="P226" s="13">
        <v>75.1</v>
      </c>
      <c r="Q226" s="13">
        <v>68.2</v>
      </c>
      <c r="R226" s="13">
        <v>0</v>
      </c>
      <c r="S226" s="13">
        <v>143.3</v>
      </c>
    </row>
    <row r="227" spans="2:19" ht="15">
      <c r="B227">
        <f t="shared" si="6"/>
        <v>226</v>
      </c>
      <c r="C227">
        <f t="shared" si="5"/>
        <v>1997</v>
      </c>
      <c r="D227" t="str">
        <f>+'1997'!B29</f>
        <v>Shiel, S</v>
      </c>
      <c r="E227" s="56" t="str">
        <f>+'1997'!C29</f>
        <v>f</v>
      </c>
      <c r="F227" s="107">
        <f>+'1997'!D29</f>
        <v>0</v>
      </c>
      <c r="G227" s="107">
        <f>+'1997'!E29</f>
        <v>0</v>
      </c>
      <c r="H227" s="107">
        <f>+'1997'!F29</f>
        <v>59.6</v>
      </c>
      <c r="I227" s="107">
        <f>+'1997'!G29</f>
        <v>59.6</v>
      </c>
      <c r="L227">
        <v>6</v>
      </c>
      <c r="M227">
        <v>1993</v>
      </c>
      <c r="N227" t="s">
        <v>9</v>
      </c>
      <c r="O227" t="s">
        <v>26</v>
      </c>
      <c r="P227" s="13">
        <v>75</v>
      </c>
      <c r="Q227" s="13">
        <v>75.6</v>
      </c>
      <c r="R227" s="13">
        <v>0</v>
      </c>
      <c r="S227" s="13">
        <v>150.6</v>
      </c>
    </row>
    <row r="228" spans="2:19" ht="15">
      <c r="B228">
        <f t="shared" si="6"/>
        <v>227</v>
      </c>
      <c r="C228">
        <f t="shared" si="5"/>
        <v>1997</v>
      </c>
      <c r="D228" t="str">
        <f>+'1997'!B30</f>
        <v>Telling, N</v>
      </c>
      <c r="E228" s="56" t="str">
        <f>+'1997'!C30</f>
        <v>f</v>
      </c>
      <c r="F228" s="107">
        <f>+'1997'!D30</f>
        <v>0</v>
      </c>
      <c r="G228" s="107">
        <f>+'1997'!E30</f>
        <v>0</v>
      </c>
      <c r="H228" s="107">
        <f>+'1997'!F30</f>
        <v>59.6</v>
      </c>
      <c r="I228" s="107">
        <f>+'1997'!G30</f>
        <v>59.6</v>
      </c>
      <c r="L228">
        <v>263</v>
      </c>
      <c r="M228">
        <v>1998</v>
      </c>
      <c r="N228" t="s">
        <v>51</v>
      </c>
      <c r="O228" t="s">
        <v>26</v>
      </c>
      <c r="P228" s="13">
        <v>74.92</v>
      </c>
      <c r="Q228" s="13">
        <v>72.4</v>
      </c>
      <c r="R228" s="13">
        <v>0</v>
      </c>
      <c r="S228" s="13">
        <v>147.32</v>
      </c>
    </row>
    <row r="229" spans="2:19" ht="15">
      <c r="B229">
        <f t="shared" si="6"/>
        <v>228</v>
      </c>
      <c r="C229">
        <f t="shared" si="5"/>
        <v>1997</v>
      </c>
      <c r="D229" t="str">
        <f>+'1997'!B31</f>
        <v>Hughes, B</v>
      </c>
      <c r="E229" s="56" t="str">
        <f>+'1997'!C31</f>
        <v>m</v>
      </c>
      <c r="F229" s="107">
        <f>+'1997'!D31</f>
        <v>59</v>
      </c>
      <c r="G229" s="107">
        <f>+'1997'!E31</f>
        <v>0</v>
      </c>
      <c r="H229" s="107">
        <f>+'1997'!F31</f>
        <v>0</v>
      </c>
      <c r="I229" s="107">
        <f>+'1997'!G31</f>
        <v>59</v>
      </c>
      <c r="L229">
        <v>372</v>
      </c>
      <c r="M229">
        <v>2000</v>
      </c>
      <c r="N229" t="s">
        <v>100</v>
      </c>
      <c r="O229" t="s">
        <v>26</v>
      </c>
      <c r="P229" s="13">
        <v>74.53</v>
      </c>
      <c r="Q229" s="13">
        <v>0</v>
      </c>
      <c r="R229" s="13">
        <v>0</v>
      </c>
      <c r="S229" s="13">
        <v>74.53</v>
      </c>
    </row>
    <row r="230" spans="2:19" ht="15">
      <c r="B230">
        <f t="shared" si="6"/>
        <v>229</v>
      </c>
      <c r="C230">
        <f t="shared" si="5"/>
        <v>1997</v>
      </c>
      <c r="D230" t="str">
        <f>+'1997'!B32</f>
        <v>Dalziel, B</v>
      </c>
      <c r="E230" s="56" t="str">
        <f>+'1997'!C32</f>
        <v>m</v>
      </c>
      <c r="F230" s="107">
        <f>+'1997'!D32</f>
        <v>0</v>
      </c>
      <c r="G230" s="107">
        <f>+'1997'!E32</f>
        <v>58.6</v>
      </c>
      <c r="H230" s="107">
        <f>+'1997'!F32</f>
        <v>0</v>
      </c>
      <c r="I230" s="107">
        <f>+'1997'!G32</f>
        <v>58.6</v>
      </c>
      <c r="L230">
        <v>662</v>
      </c>
      <c r="M230">
        <v>2006</v>
      </c>
      <c r="N230" t="s">
        <v>51</v>
      </c>
      <c r="O230" t="s">
        <v>26</v>
      </c>
      <c r="P230" s="13">
        <v>74.51</v>
      </c>
      <c r="Q230" s="13">
        <v>0</v>
      </c>
      <c r="R230" s="13">
        <v>0</v>
      </c>
      <c r="S230" s="13">
        <v>74.51</v>
      </c>
    </row>
    <row r="231" spans="2:19" ht="15">
      <c r="B231">
        <f t="shared" si="6"/>
        <v>230</v>
      </c>
      <c r="C231">
        <f t="shared" si="5"/>
        <v>1997</v>
      </c>
      <c r="D231" t="str">
        <f>+'1997'!B33</f>
        <v>Cornwall, J</v>
      </c>
      <c r="E231" s="56" t="str">
        <f>+'1997'!C33</f>
        <v>f</v>
      </c>
      <c r="F231" s="107">
        <f>+'1997'!D33</f>
        <v>0</v>
      </c>
      <c r="G231" s="107">
        <f>+'1997'!E33</f>
        <v>0</v>
      </c>
      <c r="H231" s="107">
        <f>+'1997'!F33</f>
        <v>58.4</v>
      </c>
      <c r="I231" s="107">
        <f>+'1997'!G33</f>
        <v>58.4</v>
      </c>
      <c r="L231">
        <v>62</v>
      </c>
      <c r="M231">
        <v>1994</v>
      </c>
      <c r="N231" t="s">
        <v>38</v>
      </c>
      <c r="O231" t="s">
        <v>26</v>
      </c>
      <c r="P231" s="13">
        <v>74.3</v>
      </c>
      <c r="Q231" s="13">
        <v>0</v>
      </c>
      <c r="R231" s="13">
        <v>0</v>
      </c>
      <c r="S231" s="13">
        <v>74.3</v>
      </c>
    </row>
    <row r="232" spans="2:19" ht="15">
      <c r="B232">
        <f t="shared" si="6"/>
        <v>231</v>
      </c>
      <c r="C232">
        <f t="shared" si="5"/>
        <v>1997</v>
      </c>
      <c r="D232" t="str">
        <f>+'1997'!B34</f>
        <v>Denyer, M</v>
      </c>
      <c r="E232" s="56" t="str">
        <f>+'1997'!C34</f>
        <v>f</v>
      </c>
      <c r="F232" s="107">
        <f>+'1997'!D34</f>
        <v>0</v>
      </c>
      <c r="G232" s="107">
        <f>+'1997'!E34</f>
        <v>53.3</v>
      </c>
      <c r="H232" s="107">
        <f>+'1997'!F34</f>
        <v>0</v>
      </c>
      <c r="I232" s="107">
        <f>+'1997'!G34</f>
        <v>53.3</v>
      </c>
      <c r="L232">
        <v>108</v>
      </c>
      <c r="M232">
        <v>1995</v>
      </c>
      <c r="N232" t="s">
        <v>51</v>
      </c>
      <c r="O232" t="s">
        <v>26</v>
      </c>
      <c r="P232" s="13">
        <v>73.7</v>
      </c>
      <c r="Q232" s="13">
        <v>71.1</v>
      </c>
      <c r="R232" s="13">
        <v>0</v>
      </c>
      <c r="S232" s="13">
        <v>144.8</v>
      </c>
    </row>
    <row r="233" spans="2:19" ht="15">
      <c r="B233">
        <f t="shared" si="6"/>
        <v>232</v>
      </c>
      <c r="C233">
        <f t="shared" si="5"/>
        <v>1997</v>
      </c>
      <c r="D233" t="str">
        <f>+'1997'!B35</f>
        <v>Denyer, J</v>
      </c>
      <c r="E233" s="56" t="str">
        <f>+'1997'!C35</f>
        <v>f</v>
      </c>
      <c r="F233" s="107">
        <f>+'1997'!D35</f>
        <v>0</v>
      </c>
      <c r="G233" s="107">
        <f>+'1997'!E35</f>
        <v>50.3</v>
      </c>
      <c r="H233" s="107">
        <f>+'1997'!F35</f>
        <v>0</v>
      </c>
      <c r="I233" s="107">
        <f>+'1997'!G35</f>
        <v>50.3</v>
      </c>
      <c r="L233">
        <v>868</v>
      </c>
      <c r="M233">
        <v>2010</v>
      </c>
      <c r="N233" t="s">
        <v>271</v>
      </c>
      <c r="O233" t="s">
        <v>26</v>
      </c>
      <c r="P233" s="13">
        <v>73.53</v>
      </c>
      <c r="Q233" s="13">
        <v>0</v>
      </c>
      <c r="R233" s="13">
        <v>0</v>
      </c>
      <c r="S233" s="13">
        <v>0</v>
      </c>
    </row>
    <row r="234" spans="2:19" ht="15">
      <c r="B234">
        <f t="shared" si="6"/>
        <v>233</v>
      </c>
      <c r="C234">
        <f t="shared" si="5"/>
        <v>1997</v>
      </c>
      <c r="D234">
        <f>+'1997'!B36</f>
        <v>0</v>
      </c>
      <c r="E234" s="56">
        <f>+'1997'!C36</f>
        <v>0</v>
      </c>
      <c r="F234" s="107">
        <f>+'1997'!D36</f>
        <v>0</v>
      </c>
      <c r="G234" s="107">
        <f>+'1997'!E36</f>
        <v>0</v>
      </c>
      <c r="H234" s="107">
        <f>+'1997'!F36</f>
        <v>0</v>
      </c>
      <c r="I234" s="107">
        <f>+'1997'!G36</f>
        <v>0</v>
      </c>
      <c r="L234">
        <v>7</v>
      </c>
      <c r="M234">
        <v>1993</v>
      </c>
      <c r="N234" t="s">
        <v>10</v>
      </c>
      <c r="O234" t="s">
        <v>26</v>
      </c>
      <c r="P234" s="13">
        <v>73.4</v>
      </c>
      <c r="Q234" s="13">
        <v>68.4</v>
      </c>
      <c r="R234" s="13">
        <v>0</v>
      </c>
      <c r="S234" s="13">
        <v>141.8</v>
      </c>
    </row>
    <row r="235" spans="2:19" ht="15">
      <c r="B235">
        <f t="shared" si="6"/>
        <v>234</v>
      </c>
      <c r="C235">
        <f t="shared" si="5"/>
        <v>1997</v>
      </c>
      <c r="D235">
        <f>+'1997'!B37</f>
        <v>0</v>
      </c>
      <c r="E235" s="56">
        <f>+'1997'!C37</f>
        <v>0</v>
      </c>
      <c r="F235" s="107">
        <f>+'1997'!D37</f>
        <v>0</v>
      </c>
      <c r="G235" s="107">
        <f>+'1997'!E37</f>
        <v>0</v>
      </c>
      <c r="H235" s="107">
        <f>+'1997'!F37</f>
        <v>0</v>
      </c>
      <c r="I235" s="107">
        <f>+'1997'!G37</f>
        <v>0</v>
      </c>
      <c r="L235">
        <v>210</v>
      </c>
      <c r="M235">
        <v>1997</v>
      </c>
      <c r="N235" t="s">
        <v>35</v>
      </c>
      <c r="O235" t="s">
        <v>26</v>
      </c>
      <c r="P235" s="13">
        <v>73.2</v>
      </c>
      <c r="Q235" s="13">
        <v>68.6</v>
      </c>
      <c r="R235" s="13">
        <v>0</v>
      </c>
      <c r="S235" s="13">
        <v>141.8</v>
      </c>
    </row>
    <row r="236" spans="2:19" ht="15">
      <c r="B236">
        <f t="shared" si="6"/>
        <v>235</v>
      </c>
      <c r="C236">
        <f t="shared" si="5"/>
        <v>1997</v>
      </c>
      <c r="D236">
        <f>+'1997'!B38</f>
        <v>0</v>
      </c>
      <c r="E236" s="56">
        <f>+'1997'!C38</f>
        <v>0</v>
      </c>
      <c r="F236" s="107">
        <f>+'1997'!D38</f>
        <v>0</v>
      </c>
      <c r="G236" s="107">
        <f>+'1997'!E38</f>
        <v>0</v>
      </c>
      <c r="H236" s="107">
        <f>+'1997'!F38</f>
        <v>0</v>
      </c>
      <c r="I236" s="107">
        <f>+'1997'!G38</f>
        <v>0</v>
      </c>
      <c r="L236">
        <v>117</v>
      </c>
      <c r="M236">
        <v>1995</v>
      </c>
      <c r="N236" t="s">
        <v>34</v>
      </c>
      <c r="O236" t="s">
        <v>26</v>
      </c>
      <c r="P236" s="13">
        <v>73.1</v>
      </c>
      <c r="Q236" s="13">
        <v>0</v>
      </c>
      <c r="R236" s="13">
        <v>0</v>
      </c>
      <c r="S236" s="13">
        <v>73.1</v>
      </c>
    </row>
    <row r="237" spans="2:19" ht="15">
      <c r="B237">
        <f t="shared" si="6"/>
        <v>236</v>
      </c>
      <c r="C237">
        <f t="shared" si="5"/>
        <v>1997</v>
      </c>
      <c r="D237">
        <f>+'1997'!B39</f>
        <v>0</v>
      </c>
      <c r="E237" s="56">
        <f>+'1997'!C39</f>
        <v>0</v>
      </c>
      <c r="F237" s="107">
        <f>+'1997'!D39</f>
        <v>0</v>
      </c>
      <c r="G237" s="107">
        <f>+'1997'!E39</f>
        <v>0</v>
      </c>
      <c r="H237" s="107">
        <f>+'1997'!F39</f>
        <v>0</v>
      </c>
      <c r="I237" s="107">
        <f>+'1997'!G39</f>
        <v>0</v>
      </c>
      <c r="L237">
        <v>617</v>
      </c>
      <c r="M237">
        <v>2005</v>
      </c>
      <c r="N237" t="s">
        <v>51</v>
      </c>
      <c r="O237" t="s">
        <v>26</v>
      </c>
      <c r="P237" s="13">
        <v>72.71</v>
      </c>
      <c r="Q237" s="13">
        <v>0</v>
      </c>
      <c r="R237" s="13">
        <v>0</v>
      </c>
      <c r="S237" s="13">
        <v>72.71</v>
      </c>
    </row>
    <row r="238" spans="2:19" ht="15">
      <c r="B238">
        <f t="shared" si="6"/>
        <v>237</v>
      </c>
      <c r="C238">
        <f t="shared" si="5"/>
        <v>1997</v>
      </c>
      <c r="D238">
        <f>+'1997'!B40</f>
        <v>0</v>
      </c>
      <c r="E238" s="56">
        <f>+'1997'!C40</f>
        <v>0</v>
      </c>
      <c r="F238" s="107">
        <f>+'1997'!D40</f>
        <v>0</v>
      </c>
      <c r="G238" s="107">
        <f>+'1997'!E40</f>
        <v>0</v>
      </c>
      <c r="H238" s="107">
        <f>+'1997'!F40</f>
        <v>0</v>
      </c>
      <c r="I238" s="107">
        <f>+'1997'!G40</f>
        <v>0</v>
      </c>
      <c r="L238">
        <v>359</v>
      </c>
      <c r="M238">
        <v>2000</v>
      </c>
      <c r="N238" t="s">
        <v>51</v>
      </c>
      <c r="O238" t="s">
        <v>26</v>
      </c>
      <c r="P238" s="13">
        <v>72.19</v>
      </c>
      <c r="Q238" s="13">
        <v>73.71</v>
      </c>
      <c r="R238" s="13">
        <v>0</v>
      </c>
      <c r="S238" s="13">
        <v>145.89999999999998</v>
      </c>
    </row>
    <row r="239" spans="2:19" ht="15">
      <c r="B239">
        <f t="shared" si="6"/>
        <v>238</v>
      </c>
      <c r="C239">
        <f t="shared" si="5"/>
        <v>1997</v>
      </c>
      <c r="D239">
        <f>+'1997'!B41</f>
        <v>0</v>
      </c>
      <c r="E239" s="56">
        <f>+'1997'!C41</f>
        <v>0</v>
      </c>
      <c r="F239" s="107">
        <f>+'1997'!D41</f>
        <v>0</v>
      </c>
      <c r="G239" s="107">
        <f>+'1997'!E41</f>
        <v>0</v>
      </c>
      <c r="H239" s="107">
        <f>+'1997'!F41</f>
        <v>0</v>
      </c>
      <c r="I239" s="107">
        <f>+'1997'!G41</f>
        <v>0</v>
      </c>
      <c r="L239">
        <v>573</v>
      </c>
      <c r="M239">
        <v>2004</v>
      </c>
      <c r="N239" t="s">
        <v>56</v>
      </c>
      <c r="O239" t="s">
        <v>26</v>
      </c>
      <c r="P239" s="13">
        <v>72.04</v>
      </c>
      <c r="Q239" s="13">
        <v>0</v>
      </c>
      <c r="R239" s="13">
        <v>0</v>
      </c>
      <c r="S239" s="13">
        <v>72.04</v>
      </c>
    </row>
    <row r="240" spans="2:19" ht="15">
      <c r="B240">
        <f t="shared" si="6"/>
        <v>239</v>
      </c>
      <c r="C240">
        <f t="shared" si="5"/>
        <v>1997</v>
      </c>
      <c r="D240">
        <f>+'1997'!B42</f>
        <v>0</v>
      </c>
      <c r="E240" s="56">
        <f>+'1997'!C42</f>
        <v>0</v>
      </c>
      <c r="F240" s="107">
        <f>+'1997'!D42</f>
        <v>0</v>
      </c>
      <c r="G240" s="107">
        <f>+'1997'!E42</f>
        <v>0</v>
      </c>
      <c r="H240" s="107">
        <f>+'1997'!F42</f>
        <v>0</v>
      </c>
      <c r="I240" s="107">
        <f>+'1997'!G42</f>
        <v>0</v>
      </c>
      <c r="L240">
        <v>319</v>
      </c>
      <c r="M240">
        <v>1999</v>
      </c>
      <c r="N240" t="s">
        <v>92</v>
      </c>
      <c r="O240" t="s">
        <v>26</v>
      </c>
      <c r="P240" s="13">
        <v>71.64</v>
      </c>
      <c r="Q240" s="13">
        <v>0</v>
      </c>
      <c r="R240" s="13">
        <v>0</v>
      </c>
      <c r="S240" s="13">
        <v>71.64</v>
      </c>
    </row>
    <row r="241" spans="2:19" ht="15">
      <c r="B241">
        <f t="shared" si="6"/>
        <v>240</v>
      </c>
      <c r="C241">
        <f t="shared" si="5"/>
        <v>1997</v>
      </c>
      <c r="D241">
        <f>+'1997'!B43</f>
        <v>0</v>
      </c>
      <c r="E241" s="56">
        <f>+'1997'!C43</f>
        <v>0</v>
      </c>
      <c r="F241" s="107">
        <f>+'1997'!D43</f>
        <v>0</v>
      </c>
      <c r="G241" s="107">
        <f>+'1997'!E43</f>
        <v>0</v>
      </c>
      <c r="H241" s="107">
        <f>+'1997'!F43</f>
        <v>0</v>
      </c>
      <c r="I241" s="107">
        <f>+'1997'!G43</f>
        <v>0</v>
      </c>
      <c r="L241">
        <v>512</v>
      </c>
      <c r="M241">
        <v>2003</v>
      </c>
      <c r="N241" t="s">
        <v>56</v>
      </c>
      <c r="O241" t="s">
        <v>26</v>
      </c>
      <c r="P241" s="13">
        <v>71.48</v>
      </c>
      <c r="Q241" s="13">
        <v>70.32</v>
      </c>
      <c r="R241" s="13">
        <v>0</v>
      </c>
      <c r="S241" s="13">
        <v>141.8</v>
      </c>
    </row>
    <row r="242" spans="2:19" ht="15">
      <c r="B242">
        <f t="shared" si="6"/>
        <v>241</v>
      </c>
      <c r="C242">
        <f t="shared" si="5"/>
        <v>1997</v>
      </c>
      <c r="D242">
        <f>+'1997'!B44</f>
        <v>0</v>
      </c>
      <c r="E242" s="56">
        <f>+'1997'!C44</f>
        <v>0</v>
      </c>
      <c r="F242" s="107">
        <f>+'1997'!D44</f>
        <v>0</v>
      </c>
      <c r="G242" s="107">
        <f>+'1997'!E44</f>
        <v>0</v>
      </c>
      <c r="H242" s="107">
        <f>+'1997'!F44</f>
        <v>0</v>
      </c>
      <c r="I242" s="107">
        <f>+'1997'!G44</f>
        <v>0</v>
      </c>
      <c r="L242">
        <v>412</v>
      </c>
      <c r="M242">
        <v>2001</v>
      </c>
      <c r="N242" t="s">
        <v>86</v>
      </c>
      <c r="O242" t="s">
        <v>26</v>
      </c>
      <c r="P242" s="13">
        <v>71.45</v>
      </c>
      <c r="Q242" s="13">
        <v>72.87</v>
      </c>
      <c r="R242" s="13">
        <v>0</v>
      </c>
      <c r="S242" s="13">
        <v>144.32</v>
      </c>
    </row>
    <row r="243" spans="2:19" ht="15">
      <c r="B243">
        <f t="shared" si="6"/>
        <v>242</v>
      </c>
      <c r="C243">
        <f t="shared" si="5"/>
        <v>1997</v>
      </c>
      <c r="D243">
        <f>+'1997'!B45</f>
        <v>0</v>
      </c>
      <c r="E243" s="56">
        <f>+'1997'!C45</f>
        <v>0</v>
      </c>
      <c r="F243" s="107">
        <f>+'1997'!D45</f>
        <v>0</v>
      </c>
      <c r="G243" s="107">
        <f>+'1997'!E45</f>
        <v>0</v>
      </c>
      <c r="H243" s="107">
        <f>+'1997'!F45</f>
        <v>0</v>
      </c>
      <c r="I243" s="107">
        <f>+'1997'!G45</f>
        <v>0</v>
      </c>
      <c r="L243">
        <v>466</v>
      </c>
      <c r="M243">
        <v>2002</v>
      </c>
      <c r="N243" t="s">
        <v>122</v>
      </c>
      <c r="O243" t="s">
        <v>26</v>
      </c>
      <c r="P243" s="13">
        <v>70.95</v>
      </c>
      <c r="Q243" s="13">
        <v>0</v>
      </c>
      <c r="R243" s="13">
        <v>0</v>
      </c>
      <c r="S243" s="13">
        <v>70.95</v>
      </c>
    </row>
    <row r="244" spans="2:19" ht="15">
      <c r="B244">
        <f t="shared" si="6"/>
        <v>243</v>
      </c>
      <c r="C244">
        <f t="shared" si="5"/>
        <v>1997</v>
      </c>
      <c r="D244">
        <f>+'1997'!B46</f>
        <v>0</v>
      </c>
      <c r="E244" s="56">
        <f>+'1997'!C46</f>
        <v>0</v>
      </c>
      <c r="F244" s="107">
        <f>+'1997'!D46</f>
        <v>0</v>
      </c>
      <c r="G244" s="107">
        <f>+'1997'!E46</f>
        <v>0</v>
      </c>
      <c r="H244" s="107">
        <f>+'1997'!F46</f>
        <v>0</v>
      </c>
      <c r="I244" s="107">
        <f>+'1997'!G46</f>
        <v>0</v>
      </c>
      <c r="L244">
        <v>268</v>
      </c>
      <c r="M244">
        <v>1998</v>
      </c>
      <c r="N244" t="s">
        <v>35</v>
      </c>
      <c r="O244" t="s">
        <v>26</v>
      </c>
      <c r="P244" s="13">
        <v>70.88</v>
      </c>
      <c r="Q244" s="13">
        <v>0</v>
      </c>
      <c r="R244" s="13">
        <v>0</v>
      </c>
      <c r="S244" s="13">
        <v>70.88</v>
      </c>
    </row>
    <row r="245" spans="2:19" ht="15">
      <c r="B245">
        <f t="shared" si="6"/>
        <v>244</v>
      </c>
      <c r="C245">
        <f aca="true" t="shared" si="7" ref="C245:C308">+C195+1</f>
        <v>1997</v>
      </c>
      <c r="D245">
        <f>+'1997'!B47</f>
        <v>0</v>
      </c>
      <c r="E245" s="56">
        <f>+'1997'!C47</f>
        <v>0</v>
      </c>
      <c r="F245" s="107">
        <f>+'1997'!D47</f>
        <v>0</v>
      </c>
      <c r="G245" s="107">
        <f>+'1997'!E47</f>
        <v>0</v>
      </c>
      <c r="H245" s="107">
        <f>+'1997'!F47</f>
        <v>0</v>
      </c>
      <c r="I245" s="107">
        <f>+'1997'!G47</f>
        <v>0</v>
      </c>
      <c r="L245">
        <v>467</v>
      </c>
      <c r="M245">
        <v>2002</v>
      </c>
      <c r="N245" t="s">
        <v>87</v>
      </c>
      <c r="O245" t="s">
        <v>26</v>
      </c>
      <c r="P245" s="13">
        <v>70.37</v>
      </c>
      <c r="Q245" s="13">
        <v>0</v>
      </c>
      <c r="R245" s="13">
        <v>0</v>
      </c>
      <c r="S245" s="13">
        <v>70.37</v>
      </c>
    </row>
    <row r="246" spans="2:19" ht="15">
      <c r="B246">
        <f t="shared" si="6"/>
        <v>245</v>
      </c>
      <c r="C246">
        <f t="shared" si="7"/>
        <v>1997</v>
      </c>
      <c r="D246">
        <f>+'1997'!B48</f>
        <v>0</v>
      </c>
      <c r="E246" s="56">
        <f>+'1997'!C48</f>
        <v>0</v>
      </c>
      <c r="F246" s="107">
        <f>+'1997'!D48</f>
        <v>0</v>
      </c>
      <c r="G246" s="107">
        <f>+'1997'!E48</f>
        <v>0</v>
      </c>
      <c r="H246" s="107">
        <f>+'1997'!F48</f>
        <v>0</v>
      </c>
      <c r="I246" s="107">
        <f>+'1997'!G48</f>
        <v>0</v>
      </c>
      <c r="L246">
        <v>109</v>
      </c>
      <c r="M246">
        <v>1995</v>
      </c>
      <c r="N246" t="s">
        <v>48</v>
      </c>
      <c r="O246" t="s">
        <v>26</v>
      </c>
      <c r="P246" s="13">
        <v>70.3</v>
      </c>
      <c r="Q246" s="13">
        <v>71.5</v>
      </c>
      <c r="R246" s="13">
        <v>0</v>
      </c>
      <c r="S246" s="13">
        <v>141.8</v>
      </c>
    </row>
    <row r="247" spans="2:19" ht="15">
      <c r="B247">
        <f t="shared" si="6"/>
        <v>246</v>
      </c>
      <c r="C247">
        <f t="shared" si="7"/>
        <v>1997</v>
      </c>
      <c r="D247">
        <f>+'1997'!B49</f>
        <v>0</v>
      </c>
      <c r="E247" s="56">
        <f>+'1997'!C49</f>
        <v>0</v>
      </c>
      <c r="F247" s="107">
        <f>+'1997'!D49</f>
        <v>0</v>
      </c>
      <c r="G247" s="107">
        <f>+'1997'!E49</f>
        <v>0</v>
      </c>
      <c r="H247" s="107">
        <f>+'1997'!F49</f>
        <v>0</v>
      </c>
      <c r="I247" s="107">
        <f>+'1997'!G49</f>
        <v>0</v>
      </c>
      <c r="L247">
        <v>468</v>
      </c>
      <c r="M247">
        <v>2002</v>
      </c>
      <c r="N247" t="s">
        <v>101</v>
      </c>
      <c r="O247" t="s">
        <v>26</v>
      </c>
      <c r="P247" s="13">
        <v>70.09</v>
      </c>
      <c r="Q247" s="13">
        <v>0</v>
      </c>
      <c r="R247" s="13">
        <v>0</v>
      </c>
      <c r="S247" s="13">
        <v>70.09</v>
      </c>
    </row>
    <row r="248" spans="2:19" ht="15">
      <c r="B248">
        <f t="shared" si="6"/>
        <v>247</v>
      </c>
      <c r="C248">
        <f t="shared" si="7"/>
        <v>1997</v>
      </c>
      <c r="D248">
        <f>+'1997'!B50</f>
        <v>0</v>
      </c>
      <c r="E248" s="56">
        <f>+'1997'!C50</f>
        <v>0</v>
      </c>
      <c r="F248" s="107">
        <f>+'1997'!D50</f>
        <v>0</v>
      </c>
      <c r="G248" s="107">
        <f>+'1997'!E50</f>
        <v>0</v>
      </c>
      <c r="H248" s="107">
        <f>+'1997'!F50</f>
        <v>0</v>
      </c>
      <c r="I248" s="107">
        <f>+'1997'!G50</f>
        <v>0</v>
      </c>
      <c r="L248">
        <v>422</v>
      </c>
      <c r="M248">
        <v>2001</v>
      </c>
      <c r="N248" t="s">
        <v>101</v>
      </c>
      <c r="O248" t="s">
        <v>26</v>
      </c>
      <c r="P248" s="13">
        <v>70.03</v>
      </c>
      <c r="Q248" s="13">
        <v>0</v>
      </c>
      <c r="R248" s="13">
        <v>0</v>
      </c>
      <c r="S248" s="13">
        <v>70.03</v>
      </c>
    </row>
    <row r="249" spans="2:19" ht="15">
      <c r="B249">
        <f t="shared" si="6"/>
        <v>248</v>
      </c>
      <c r="C249">
        <f t="shared" si="7"/>
        <v>1997</v>
      </c>
      <c r="D249">
        <f>+'1997'!B51</f>
        <v>0</v>
      </c>
      <c r="E249" s="56">
        <f>+'1997'!C51</f>
        <v>0</v>
      </c>
      <c r="F249" s="107">
        <f>+'1997'!D51</f>
        <v>0</v>
      </c>
      <c r="G249" s="107">
        <f>+'1997'!E51</f>
        <v>0</v>
      </c>
      <c r="H249" s="107">
        <f>+'1997'!F51</f>
        <v>0</v>
      </c>
      <c r="I249" s="107">
        <f>+'1997'!G51</f>
        <v>0</v>
      </c>
      <c r="L249">
        <v>818</v>
      </c>
      <c r="M249">
        <v>2009</v>
      </c>
      <c r="N249" t="s">
        <v>195</v>
      </c>
      <c r="O249" t="s">
        <v>26</v>
      </c>
      <c r="P249" s="13">
        <v>69.49583085169743</v>
      </c>
      <c r="Q249" s="13">
        <v>0</v>
      </c>
      <c r="R249" s="13">
        <v>0</v>
      </c>
      <c r="S249" s="13">
        <v>0</v>
      </c>
    </row>
    <row r="250" spans="2:19" ht="15">
      <c r="B250">
        <f t="shared" si="6"/>
        <v>249</v>
      </c>
      <c r="C250">
        <f t="shared" si="7"/>
        <v>1997</v>
      </c>
      <c r="D250">
        <f>+'1997'!B52</f>
        <v>0</v>
      </c>
      <c r="E250" s="56">
        <f>+'1997'!C52</f>
        <v>0</v>
      </c>
      <c r="F250" s="107">
        <f>+'1997'!D52</f>
        <v>0</v>
      </c>
      <c r="G250" s="107">
        <f>+'1997'!E52</f>
        <v>0</v>
      </c>
      <c r="H250" s="107">
        <f>+'1997'!F52</f>
        <v>0</v>
      </c>
      <c r="I250" s="107">
        <f>+'1997'!G52</f>
        <v>0</v>
      </c>
      <c r="L250">
        <v>525</v>
      </c>
      <c r="M250">
        <v>2003</v>
      </c>
      <c r="N250" t="s">
        <v>73</v>
      </c>
      <c r="O250" t="s">
        <v>26</v>
      </c>
      <c r="P250" s="13">
        <v>69.39</v>
      </c>
      <c r="Q250" s="13">
        <v>66.94</v>
      </c>
      <c r="R250" s="13">
        <v>0</v>
      </c>
      <c r="S250" s="13">
        <v>136.32999999999998</v>
      </c>
    </row>
    <row r="251" spans="2:19" ht="15">
      <c r="B251">
        <f t="shared" si="6"/>
        <v>250</v>
      </c>
      <c r="C251">
        <f t="shared" si="7"/>
        <v>1997</v>
      </c>
      <c r="D251">
        <f>+'1997'!B53</f>
        <v>0</v>
      </c>
      <c r="E251" s="56">
        <f>+'1997'!C53</f>
        <v>0</v>
      </c>
      <c r="F251" s="107">
        <f>+'1997'!D53</f>
        <v>0</v>
      </c>
      <c r="G251" s="107">
        <f>+'1997'!E53</f>
        <v>0</v>
      </c>
      <c r="H251" s="107">
        <f>+'1997'!F53</f>
        <v>0</v>
      </c>
      <c r="I251" s="107">
        <f>+'1997'!G53</f>
        <v>0</v>
      </c>
      <c r="L251">
        <v>414</v>
      </c>
      <c r="M251">
        <v>2001</v>
      </c>
      <c r="N251" t="s">
        <v>55</v>
      </c>
      <c r="O251" t="s">
        <v>26</v>
      </c>
      <c r="P251" s="13">
        <v>69.28</v>
      </c>
      <c r="Q251" s="13">
        <v>63.26</v>
      </c>
      <c r="R251" s="13">
        <v>0</v>
      </c>
      <c r="S251" s="13">
        <v>132.54</v>
      </c>
    </row>
    <row r="252" spans="2:19" ht="15">
      <c r="B252">
        <f t="shared" si="6"/>
        <v>251</v>
      </c>
      <c r="C252">
        <f t="shared" si="7"/>
        <v>1998</v>
      </c>
      <c r="D252" t="str">
        <f>+'1998'!B4</f>
        <v>Cooper, I</v>
      </c>
      <c r="E252" s="56" t="str">
        <f>+'1998'!C4</f>
        <v>m</v>
      </c>
      <c r="F252" s="107">
        <f>+'1998'!D4</f>
        <v>82.05</v>
      </c>
      <c r="G252" s="107">
        <f>+'1998'!E4</f>
        <v>74.9</v>
      </c>
      <c r="H252" s="107">
        <f>+'1998'!F4</f>
        <v>76.04</v>
      </c>
      <c r="I252" s="107">
        <f>+'1998'!G4</f>
        <v>232.99</v>
      </c>
      <c r="L252">
        <v>469</v>
      </c>
      <c r="M252">
        <v>2002</v>
      </c>
      <c r="N252" t="s">
        <v>55</v>
      </c>
      <c r="O252" t="s">
        <v>26</v>
      </c>
      <c r="P252" s="13">
        <v>69.21</v>
      </c>
      <c r="Q252" s="13">
        <v>0</v>
      </c>
      <c r="R252" s="13">
        <v>0</v>
      </c>
      <c r="S252" s="13">
        <v>69.21</v>
      </c>
    </row>
    <row r="253" spans="2:19" ht="15">
      <c r="B253">
        <f t="shared" si="6"/>
        <v>252</v>
      </c>
      <c r="C253">
        <f t="shared" si="7"/>
        <v>1998</v>
      </c>
      <c r="D253" t="str">
        <f>+'1998'!B5</f>
        <v>Lyall, G</v>
      </c>
      <c r="E253" s="56" t="str">
        <f>+'1998'!C5</f>
        <v>m</v>
      </c>
      <c r="F253" s="107">
        <f>+'1998'!D5</f>
        <v>78.42</v>
      </c>
      <c r="G253" s="107">
        <f>+'1998'!E5</f>
        <v>73.3</v>
      </c>
      <c r="H253" s="107">
        <f>+'1998'!F5</f>
        <v>76.91</v>
      </c>
      <c r="I253" s="107">
        <f>+'1998'!G5</f>
        <v>228.63</v>
      </c>
      <c r="L253">
        <v>323</v>
      </c>
      <c r="M253">
        <v>1999</v>
      </c>
      <c r="N253" t="s">
        <v>87</v>
      </c>
      <c r="O253" t="s">
        <v>26</v>
      </c>
      <c r="P253" s="13">
        <v>68.95</v>
      </c>
      <c r="Q253" s="13">
        <v>0</v>
      </c>
      <c r="R253" s="13">
        <v>0</v>
      </c>
      <c r="S253" s="13">
        <v>68.95</v>
      </c>
    </row>
    <row r="254" spans="2:19" ht="15">
      <c r="B254">
        <f t="shared" si="6"/>
        <v>253</v>
      </c>
      <c r="C254">
        <f t="shared" si="7"/>
        <v>1998</v>
      </c>
      <c r="D254" t="str">
        <f>+'1998'!B6</f>
        <v>Bates, R</v>
      </c>
      <c r="E254" s="56" t="str">
        <f>+'1998'!C6</f>
        <v>m</v>
      </c>
      <c r="F254" s="107">
        <f>+'1998'!D6</f>
        <v>75.16</v>
      </c>
      <c r="G254" s="107">
        <f>+'1998'!E6</f>
        <v>71.3</v>
      </c>
      <c r="H254" s="107">
        <f>+'1998'!F6</f>
        <v>72.9</v>
      </c>
      <c r="I254" s="107">
        <f>+'1998'!G6</f>
        <v>219.35999999999999</v>
      </c>
      <c r="L254">
        <v>324</v>
      </c>
      <c r="M254">
        <v>1999</v>
      </c>
      <c r="N254" t="s">
        <v>68</v>
      </c>
      <c r="O254" t="s">
        <v>26</v>
      </c>
      <c r="P254" s="13">
        <v>68.81</v>
      </c>
      <c r="Q254" s="13">
        <v>0</v>
      </c>
      <c r="R254" s="13">
        <v>0</v>
      </c>
      <c r="S254" s="13">
        <v>68.81</v>
      </c>
    </row>
    <row r="255" spans="2:19" ht="15">
      <c r="B255">
        <f t="shared" si="6"/>
        <v>254</v>
      </c>
      <c r="C255">
        <f t="shared" si="7"/>
        <v>1998</v>
      </c>
      <c r="D255" t="str">
        <f>+'1998'!B7</f>
        <v>James, H</v>
      </c>
      <c r="E255" s="56" t="str">
        <f>+'1998'!C7</f>
        <v>m</v>
      </c>
      <c r="F255" s="107">
        <f>+'1998'!D7</f>
        <v>70.3</v>
      </c>
      <c r="G255" s="107">
        <f>+'1998'!E7</f>
        <v>68.2</v>
      </c>
      <c r="H255" s="107">
        <f>+'1998'!F7</f>
        <v>67.67</v>
      </c>
      <c r="I255" s="107">
        <f>+'1998'!G7</f>
        <v>206.17000000000002</v>
      </c>
      <c r="L255">
        <v>515</v>
      </c>
      <c r="M255">
        <v>2003</v>
      </c>
      <c r="N255" t="s">
        <v>55</v>
      </c>
      <c r="O255" t="s">
        <v>26</v>
      </c>
      <c r="P255" s="13">
        <v>68.71</v>
      </c>
      <c r="Q255" s="13">
        <v>66.34</v>
      </c>
      <c r="R255" s="13">
        <v>0</v>
      </c>
      <c r="S255" s="13">
        <v>135.05</v>
      </c>
    </row>
    <row r="256" spans="2:19" ht="15">
      <c r="B256">
        <f t="shared" si="6"/>
        <v>255</v>
      </c>
      <c r="C256">
        <f t="shared" si="7"/>
        <v>1998</v>
      </c>
      <c r="D256" t="str">
        <f>+'1998'!B8</f>
        <v>Lower, T</v>
      </c>
      <c r="E256" s="56" t="str">
        <f>+'1998'!C8</f>
        <v>f</v>
      </c>
      <c r="F256" s="107">
        <f>+'1998'!D8</f>
        <v>66.73</v>
      </c>
      <c r="G256" s="107">
        <f>+'1998'!E8</f>
        <v>67.2</v>
      </c>
      <c r="H256" s="107">
        <f>+'1998'!F8</f>
        <v>70.19</v>
      </c>
      <c r="I256" s="107">
        <f>+'1998'!G8</f>
        <v>204.12</v>
      </c>
      <c r="L256">
        <v>660</v>
      </c>
      <c r="M256">
        <v>2006</v>
      </c>
      <c r="N256" t="s">
        <v>47</v>
      </c>
      <c r="O256" t="s">
        <v>26</v>
      </c>
      <c r="P256" s="13">
        <v>68.6</v>
      </c>
      <c r="Q256" s="13">
        <v>74.8</v>
      </c>
      <c r="R256" s="13">
        <v>0</v>
      </c>
      <c r="S256" s="13">
        <v>143.39999999999998</v>
      </c>
    </row>
    <row r="257" spans="2:19" ht="15">
      <c r="B257">
        <f t="shared" si="6"/>
        <v>256</v>
      </c>
      <c r="C257">
        <f t="shared" si="7"/>
        <v>1998</v>
      </c>
      <c r="D257" t="str">
        <f>+'1998'!B9</f>
        <v>Carter, A</v>
      </c>
      <c r="E257" s="56" t="str">
        <f>+'1998'!C9</f>
        <v>m</v>
      </c>
      <c r="F257" s="107">
        <f>+'1998'!D9</f>
        <v>64.58</v>
      </c>
      <c r="G257" s="107">
        <f>+'1998'!E9</f>
        <v>62.2</v>
      </c>
      <c r="H257" s="107">
        <f>+'1998'!F9</f>
        <v>62.54</v>
      </c>
      <c r="I257" s="107">
        <f>+'1998'!G9</f>
        <v>189.32</v>
      </c>
      <c r="L257">
        <v>179</v>
      </c>
      <c r="M257">
        <v>1996</v>
      </c>
      <c r="N257" t="s">
        <v>68</v>
      </c>
      <c r="O257" t="s">
        <v>26</v>
      </c>
      <c r="P257" s="13">
        <v>68.2</v>
      </c>
      <c r="Q257" s="13">
        <v>0</v>
      </c>
      <c r="R257" s="13">
        <v>0</v>
      </c>
      <c r="S257" s="13">
        <v>68.2</v>
      </c>
    </row>
    <row r="258" spans="2:19" ht="15">
      <c r="B258">
        <f t="shared" si="6"/>
        <v>257</v>
      </c>
      <c r="C258">
        <f t="shared" si="7"/>
        <v>1998</v>
      </c>
      <c r="D258" t="str">
        <f>+'1998'!B10</f>
        <v>Rea, M</v>
      </c>
      <c r="E258" s="56" t="str">
        <f>+'1998'!C10</f>
        <v>f</v>
      </c>
      <c r="F258" s="107">
        <f>+'1998'!D10</f>
        <v>67.92</v>
      </c>
      <c r="G258" s="107">
        <f>+'1998'!E10</f>
        <v>58.7</v>
      </c>
      <c r="H258" s="107">
        <f>+'1998'!F10</f>
        <v>61.66</v>
      </c>
      <c r="I258" s="107">
        <f>+'1998'!G10</f>
        <v>188.28</v>
      </c>
      <c r="L258">
        <v>759</v>
      </c>
      <c r="M258">
        <v>2008</v>
      </c>
      <c r="N258" t="s">
        <v>106</v>
      </c>
      <c r="O258" t="s">
        <v>26</v>
      </c>
      <c r="P258" s="13">
        <v>68</v>
      </c>
      <c r="Q258" s="13">
        <v>46.91</v>
      </c>
      <c r="R258" s="13">
        <v>0</v>
      </c>
      <c r="S258" s="13">
        <v>114.91</v>
      </c>
    </row>
    <row r="259" spans="2:19" ht="15">
      <c r="B259">
        <f t="shared" si="6"/>
        <v>258</v>
      </c>
      <c r="C259">
        <f t="shared" si="7"/>
        <v>1998</v>
      </c>
      <c r="D259" t="str">
        <f>+'1998'!B11</f>
        <v>Smith, R</v>
      </c>
      <c r="E259" s="56" t="str">
        <f>+'1998'!C11</f>
        <v>m</v>
      </c>
      <c r="F259" s="107">
        <f>+'1998'!D11</f>
        <v>62.5</v>
      </c>
      <c r="G259" s="107">
        <f>+'1998'!E11</f>
        <v>62.7</v>
      </c>
      <c r="H259" s="107">
        <f>+'1998'!F11</f>
        <v>61.47</v>
      </c>
      <c r="I259" s="107">
        <f>+'1998'!G11</f>
        <v>186.67000000000002</v>
      </c>
      <c r="L259">
        <v>877</v>
      </c>
      <c r="M259">
        <v>2010</v>
      </c>
      <c r="N259" t="s">
        <v>274</v>
      </c>
      <c r="O259" t="s">
        <v>26</v>
      </c>
      <c r="P259" s="13">
        <v>67.943</v>
      </c>
      <c r="Q259" s="13">
        <v>0</v>
      </c>
      <c r="R259" s="13">
        <v>0</v>
      </c>
      <c r="S259" s="13">
        <v>0</v>
      </c>
    </row>
    <row r="260" spans="2:19" ht="15">
      <c r="B260">
        <f aca="true" t="shared" si="8" ref="B260:B323">1+B259</f>
        <v>259</v>
      </c>
      <c r="C260">
        <f t="shared" si="7"/>
        <v>1998</v>
      </c>
      <c r="D260" t="str">
        <f>+'1998'!B12</f>
        <v>Hughes, B</v>
      </c>
      <c r="E260" s="56" t="str">
        <f>+'1998'!C12</f>
        <v>m</v>
      </c>
      <c r="F260" s="107">
        <f>+'1998'!D12</f>
        <v>63.17</v>
      </c>
      <c r="G260" s="107">
        <f>+'1998'!E12</f>
        <v>55.3</v>
      </c>
      <c r="H260" s="107">
        <f>+'1998'!F12</f>
        <v>59.59</v>
      </c>
      <c r="I260" s="107">
        <f>+'1998'!G12</f>
        <v>178.06</v>
      </c>
      <c r="L260">
        <v>560</v>
      </c>
      <c r="M260">
        <v>2004</v>
      </c>
      <c r="N260" t="s">
        <v>73</v>
      </c>
      <c r="O260" t="s">
        <v>26</v>
      </c>
      <c r="P260" s="13">
        <v>67.87</v>
      </c>
      <c r="Q260" s="13">
        <v>61.58</v>
      </c>
      <c r="R260" s="13">
        <v>0</v>
      </c>
      <c r="S260" s="13">
        <v>129.45</v>
      </c>
    </row>
    <row r="261" spans="2:19" ht="15">
      <c r="B261">
        <f t="shared" si="8"/>
        <v>260</v>
      </c>
      <c r="C261">
        <f t="shared" si="7"/>
        <v>1998</v>
      </c>
      <c r="D261" t="str">
        <f>+'1998'!B13</f>
        <v>Huggett, B</v>
      </c>
      <c r="E261" s="56" t="str">
        <f>+'1998'!C13</f>
        <v>f</v>
      </c>
      <c r="F261" s="107">
        <f>+'1998'!D13</f>
        <v>57.27</v>
      </c>
      <c r="G261" s="107">
        <f>+'1998'!E13</f>
        <v>49.1</v>
      </c>
      <c r="H261" s="107">
        <f>+'1998'!F13</f>
        <v>54.54</v>
      </c>
      <c r="I261" s="107">
        <f>+'1998'!G13</f>
        <v>160.91</v>
      </c>
      <c r="L261">
        <v>315</v>
      </c>
      <c r="M261">
        <v>1999</v>
      </c>
      <c r="N261" t="s">
        <v>77</v>
      </c>
      <c r="O261" t="s">
        <v>26</v>
      </c>
      <c r="P261" s="13">
        <v>67.81</v>
      </c>
      <c r="Q261" s="13">
        <v>63.32</v>
      </c>
      <c r="R261" s="13">
        <v>0</v>
      </c>
      <c r="S261" s="13">
        <v>131.13</v>
      </c>
    </row>
    <row r="262" spans="2:19" ht="15">
      <c r="B262">
        <f t="shared" si="8"/>
        <v>261</v>
      </c>
      <c r="C262">
        <f t="shared" si="7"/>
        <v>1998</v>
      </c>
      <c r="D262" t="str">
        <f>+'1998'!B14</f>
        <v>Cook, B</v>
      </c>
      <c r="E262" s="56" t="str">
        <f>+'1998'!C14</f>
        <v>m</v>
      </c>
      <c r="F262" s="107">
        <f>+'1998'!D14</f>
        <v>76.68</v>
      </c>
      <c r="G262" s="107">
        <f>+'1998'!E14</f>
        <v>0</v>
      </c>
      <c r="H262" s="107">
        <f>+'1998'!F14</f>
        <v>74.74</v>
      </c>
      <c r="I262" s="107">
        <f>+'1998'!G14</f>
        <v>151.42000000000002</v>
      </c>
      <c r="L262">
        <v>57</v>
      </c>
      <c r="M262">
        <v>1994</v>
      </c>
      <c r="N262" t="s">
        <v>35</v>
      </c>
      <c r="O262" t="s">
        <v>26</v>
      </c>
      <c r="P262" s="13">
        <v>67.6</v>
      </c>
      <c r="Q262" s="13">
        <v>68.5</v>
      </c>
      <c r="R262" s="13">
        <v>0</v>
      </c>
      <c r="S262" s="13">
        <v>136.1</v>
      </c>
    </row>
    <row r="263" spans="2:19" ht="15">
      <c r="B263">
        <f t="shared" si="8"/>
        <v>262</v>
      </c>
      <c r="C263">
        <f t="shared" si="7"/>
        <v>1998</v>
      </c>
      <c r="D263" t="str">
        <f>+'1998'!B15</f>
        <v>Denyer, J</v>
      </c>
      <c r="E263" s="56" t="str">
        <f>+'1998'!C15</f>
        <v>f</v>
      </c>
      <c r="F263" s="107">
        <f>+'1998'!D15</f>
        <v>55.57</v>
      </c>
      <c r="G263" s="107">
        <f>+'1998'!E15</f>
        <v>45</v>
      </c>
      <c r="H263" s="107">
        <f>+'1998'!F15</f>
        <v>46.98</v>
      </c>
      <c r="I263" s="107">
        <f>+'1998'!G15</f>
        <v>147.54999999999998</v>
      </c>
      <c r="L263">
        <v>516</v>
      </c>
      <c r="M263">
        <v>2003</v>
      </c>
      <c r="N263" t="s">
        <v>117</v>
      </c>
      <c r="O263" t="s">
        <v>26</v>
      </c>
      <c r="P263" s="13">
        <v>67.34</v>
      </c>
      <c r="Q263" s="13">
        <v>64.54</v>
      </c>
      <c r="R263" s="13">
        <v>0</v>
      </c>
      <c r="S263" s="13">
        <v>131.88</v>
      </c>
    </row>
    <row r="264" spans="2:19" ht="15">
      <c r="B264">
        <f t="shared" si="8"/>
        <v>263</v>
      </c>
      <c r="C264">
        <f t="shared" si="7"/>
        <v>1998</v>
      </c>
      <c r="D264" t="str">
        <f>+'1998'!B16</f>
        <v>Purchase, R</v>
      </c>
      <c r="E264" s="56" t="str">
        <f>+'1998'!C16</f>
        <v>m</v>
      </c>
      <c r="F264" s="107">
        <f>+'1998'!D16</f>
        <v>74.92</v>
      </c>
      <c r="G264" s="107">
        <f>+'1998'!E16</f>
        <v>72.4</v>
      </c>
      <c r="H264" s="107">
        <f>+'1998'!F16</f>
        <v>0</v>
      </c>
      <c r="I264" s="107">
        <f>+'1998'!G16</f>
        <v>147.32</v>
      </c>
      <c r="L264">
        <v>415</v>
      </c>
      <c r="M264">
        <v>2001</v>
      </c>
      <c r="N264" t="s">
        <v>32</v>
      </c>
      <c r="O264" t="s">
        <v>26</v>
      </c>
      <c r="P264" s="13">
        <v>67.3</v>
      </c>
      <c r="Q264" s="13">
        <v>63.85</v>
      </c>
      <c r="R264" s="13">
        <v>0</v>
      </c>
      <c r="S264" s="13">
        <v>131.15</v>
      </c>
    </row>
    <row r="265" spans="2:19" ht="15">
      <c r="B265">
        <f t="shared" si="8"/>
        <v>264</v>
      </c>
      <c r="C265">
        <f t="shared" si="7"/>
        <v>1998</v>
      </c>
      <c r="D265" t="str">
        <f>+'1998'!B17</f>
        <v>Johnson, C</v>
      </c>
      <c r="E265" s="56" t="str">
        <f>+'1998'!C17</f>
        <v>m</v>
      </c>
      <c r="F265" s="107">
        <f>+'1998'!D17</f>
        <v>69.02</v>
      </c>
      <c r="G265" s="107">
        <f>+'1998'!E17</f>
        <v>0</v>
      </c>
      <c r="H265" s="107">
        <f>+'1998'!F17</f>
        <v>66.83</v>
      </c>
      <c r="I265" s="107">
        <f>+'1998'!G17</f>
        <v>135.85</v>
      </c>
      <c r="L265">
        <v>765</v>
      </c>
      <c r="M265">
        <v>2008</v>
      </c>
      <c r="N265" t="s">
        <v>51</v>
      </c>
      <c r="O265" t="s">
        <v>26</v>
      </c>
      <c r="P265" s="13">
        <v>66.9</v>
      </c>
      <c r="Q265" s="13">
        <v>0</v>
      </c>
      <c r="R265" s="13">
        <v>0</v>
      </c>
      <c r="S265" s="13">
        <v>66.9</v>
      </c>
    </row>
    <row r="266" spans="2:19" ht="15">
      <c r="B266">
        <f t="shared" si="8"/>
        <v>265</v>
      </c>
      <c r="C266">
        <f t="shared" si="7"/>
        <v>1998</v>
      </c>
      <c r="D266" t="str">
        <f>+'1998'!B18</f>
        <v>Thompson, D</v>
      </c>
      <c r="E266" s="56" t="str">
        <f>+'1998'!C18</f>
        <v>m</v>
      </c>
      <c r="F266" s="107">
        <f>+'1998'!D18</f>
        <v>0</v>
      </c>
      <c r="G266" s="107">
        <f>+'1998'!E18</f>
        <v>63.1</v>
      </c>
      <c r="H266" s="107">
        <f>+'1998'!F18</f>
        <v>63.32</v>
      </c>
      <c r="I266" s="107">
        <f>+'1998'!G18</f>
        <v>126.42</v>
      </c>
      <c r="L266">
        <v>710</v>
      </c>
      <c r="M266">
        <v>2007</v>
      </c>
      <c r="N266" t="s">
        <v>106</v>
      </c>
      <c r="O266" t="s">
        <v>26</v>
      </c>
      <c r="P266" s="13">
        <v>66.87</v>
      </c>
      <c r="Q266" s="13">
        <v>68.09</v>
      </c>
      <c r="R266" s="13">
        <v>0</v>
      </c>
      <c r="S266" s="13">
        <v>134.96</v>
      </c>
    </row>
    <row r="267" spans="2:19" ht="15">
      <c r="B267">
        <f t="shared" si="8"/>
        <v>266</v>
      </c>
      <c r="C267">
        <f t="shared" si="7"/>
        <v>1998</v>
      </c>
      <c r="D267" t="str">
        <f>+'1998'!B19</f>
        <v>Underwood, G</v>
      </c>
      <c r="E267" s="56" t="str">
        <f>+'1998'!C19</f>
        <v>f</v>
      </c>
      <c r="F267" s="107">
        <f>+'1998'!D19</f>
        <v>61.49</v>
      </c>
      <c r="G267" s="107">
        <f>+'1998'!E19</f>
        <v>64.6</v>
      </c>
      <c r="H267" s="107">
        <f>+'1998'!F19</f>
        <v>0</v>
      </c>
      <c r="I267" s="107">
        <f>+'1998'!G19</f>
        <v>126.09</v>
      </c>
      <c r="L267">
        <v>618</v>
      </c>
      <c r="M267">
        <v>2005</v>
      </c>
      <c r="N267" t="s">
        <v>106</v>
      </c>
      <c r="O267" t="s">
        <v>26</v>
      </c>
      <c r="P267" s="13">
        <v>66.82</v>
      </c>
      <c r="Q267" s="13">
        <v>0</v>
      </c>
      <c r="R267" s="13">
        <v>0</v>
      </c>
      <c r="S267" s="13">
        <v>66.82</v>
      </c>
    </row>
    <row r="268" spans="2:19" ht="15">
      <c r="B268">
        <f t="shared" si="8"/>
        <v>267</v>
      </c>
      <c r="C268">
        <f t="shared" si="7"/>
        <v>1998</v>
      </c>
      <c r="D268" t="str">
        <f>+'1998'!B20</f>
        <v>Greene, M</v>
      </c>
      <c r="E268" s="56" t="str">
        <f>+'1998'!C20</f>
        <v>m</v>
      </c>
      <c r="F268" s="107">
        <f>+'1998'!D20</f>
        <v>0</v>
      </c>
      <c r="G268" s="107">
        <f>+'1998'!E20</f>
        <v>54.9</v>
      </c>
      <c r="H268" s="107">
        <f>+'1998'!F20</f>
        <v>50.9</v>
      </c>
      <c r="I268" s="107">
        <f>+'1998'!G20</f>
        <v>105.8</v>
      </c>
      <c r="L268">
        <v>672</v>
      </c>
      <c r="M268">
        <v>2006</v>
      </c>
      <c r="N268" t="s">
        <v>106</v>
      </c>
      <c r="O268" t="s">
        <v>26</v>
      </c>
      <c r="P268" s="13">
        <v>66.71</v>
      </c>
      <c r="Q268" s="13">
        <v>0</v>
      </c>
      <c r="R268" s="13">
        <v>0</v>
      </c>
      <c r="S268" s="13">
        <v>66.71</v>
      </c>
    </row>
    <row r="269" spans="2:19" ht="15">
      <c r="B269">
        <f t="shared" si="8"/>
        <v>268</v>
      </c>
      <c r="C269">
        <f t="shared" si="7"/>
        <v>1998</v>
      </c>
      <c r="D269" t="str">
        <f>+'1998'!B21</f>
        <v>Barton, G</v>
      </c>
      <c r="E269" s="56" t="str">
        <f>+'1998'!C21</f>
        <v>m</v>
      </c>
      <c r="F269" s="107">
        <f>+'1998'!D21</f>
        <v>70.88</v>
      </c>
      <c r="G269" s="107">
        <f>+'1998'!E21</f>
        <v>0</v>
      </c>
      <c r="H269" s="107">
        <f>+'1998'!F21</f>
        <v>0</v>
      </c>
      <c r="I269" s="107">
        <f>+'1998'!G21</f>
        <v>70.88</v>
      </c>
      <c r="L269">
        <v>711</v>
      </c>
      <c r="M269">
        <v>2007</v>
      </c>
      <c r="N269" t="s">
        <v>152</v>
      </c>
      <c r="O269" t="s">
        <v>26</v>
      </c>
      <c r="P269" s="13">
        <v>66.7</v>
      </c>
      <c r="Q269" s="13">
        <v>66.05</v>
      </c>
      <c r="R269" s="13">
        <v>0</v>
      </c>
      <c r="S269" s="13">
        <v>132.75</v>
      </c>
    </row>
    <row r="270" spans="2:19" ht="15">
      <c r="B270">
        <f t="shared" si="8"/>
        <v>269</v>
      </c>
      <c r="C270">
        <f t="shared" si="7"/>
        <v>1998</v>
      </c>
      <c r="D270" t="str">
        <f>+'1998'!B22</f>
        <v>Fry, G</v>
      </c>
      <c r="E270" s="56" t="str">
        <f>+'1998'!C22</f>
        <v>m</v>
      </c>
      <c r="F270" s="107">
        <f>+'1998'!D22</f>
        <v>0</v>
      </c>
      <c r="G270" s="107">
        <f>+'1998'!E22</f>
        <v>65.6</v>
      </c>
      <c r="H270" s="107">
        <f>+'1998'!F22</f>
        <v>0</v>
      </c>
      <c r="I270" s="107">
        <f>+'1998'!G22</f>
        <v>65.6</v>
      </c>
      <c r="L270">
        <v>220</v>
      </c>
      <c r="M270">
        <v>1997</v>
      </c>
      <c r="N270" t="s">
        <v>79</v>
      </c>
      <c r="O270" t="s">
        <v>26</v>
      </c>
      <c r="P270" s="13">
        <v>66.6</v>
      </c>
      <c r="Q270" s="13">
        <v>0</v>
      </c>
      <c r="R270" s="13">
        <v>0</v>
      </c>
      <c r="S270" s="13">
        <v>66.6</v>
      </c>
    </row>
    <row r="271" spans="2:19" ht="15">
      <c r="B271">
        <f t="shared" si="8"/>
        <v>270</v>
      </c>
      <c r="C271">
        <f t="shared" si="7"/>
        <v>1998</v>
      </c>
      <c r="D271" t="str">
        <f>+'1998'!B23</f>
        <v>Bryan, T</v>
      </c>
      <c r="E271" s="56" t="str">
        <f>+'1998'!C23</f>
        <v>m</v>
      </c>
      <c r="F271" s="107">
        <f>+'1998'!D23</f>
        <v>65.22</v>
      </c>
      <c r="G271" s="107">
        <f>+'1998'!E23</f>
        <v>0</v>
      </c>
      <c r="H271" s="107">
        <f>+'1998'!F23</f>
        <v>0</v>
      </c>
      <c r="I271" s="107">
        <f>+'1998'!G23</f>
        <v>65.22</v>
      </c>
      <c r="L271">
        <v>821</v>
      </c>
      <c r="M271">
        <v>2009</v>
      </c>
      <c r="N271" t="s">
        <v>198</v>
      </c>
      <c r="O271" t="s">
        <v>26</v>
      </c>
      <c r="P271" s="13">
        <v>66.56576783952647</v>
      </c>
      <c r="Q271" s="13">
        <v>0</v>
      </c>
      <c r="R271" s="13">
        <v>0</v>
      </c>
      <c r="S271" s="13">
        <v>0</v>
      </c>
    </row>
    <row r="272" spans="2:19" ht="15">
      <c r="B272">
        <f t="shared" si="8"/>
        <v>271</v>
      </c>
      <c r="C272">
        <f t="shared" si="7"/>
        <v>1998</v>
      </c>
      <c r="D272" t="str">
        <f>+'1998'!B24</f>
        <v>Walker, D</v>
      </c>
      <c r="E272" s="56" t="str">
        <f>+'1998'!C24</f>
        <v>m</v>
      </c>
      <c r="F272" s="107">
        <f>+'1998'!D24</f>
        <v>0</v>
      </c>
      <c r="G272" s="107">
        <f>+'1998'!E24</f>
        <v>65.1</v>
      </c>
      <c r="H272" s="107">
        <f>+'1998'!F24</f>
        <v>0</v>
      </c>
      <c r="I272" s="107">
        <f>+'1998'!G24</f>
        <v>65.1</v>
      </c>
      <c r="L272">
        <v>822</v>
      </c>
      <c r="M272">
        <v>2009</v>
      </c>
      <c r="N272" t="s">
        <v>199</v>
      </c>
      <c r="O272" t="s">
        <v>26</v>
      </c>
      <c r="P272" s="13">
        <v>66.49073060830383</v>
      </c>
      <c r="Q272" s="13">
        <v>0</v>
      </c>
      <c r="R272" s="13">
        <v>0</v>
      </c>
      <c r="S272" s="13">
        <v>0</v>
      </c>
    </row>
    <row r="273" spans="2:19" ht="15">
      <c r="B273">
        <f t="shared" si="8"/>
        <v>272</v>
      </c>
      <c r="C273">
        <f t="shared" si="7"/>
        <v>1998</v>
      </c>
      <c r="D273" t="str">
        <f>+'1998'!B25</f>
        <v>Telling, N</v>
      </c>
      <c r="E273" s="56" t="str">
        <f>+'1998'!C25</f>
        <v>f</v>
      </c>
      <c r="F273" s="107">
        <f>+'1998'!D25</f>
        <v>61.85</v>
      </c>
      <c r="G273" s="107">
        <f>+'1998'!E25</f>
        <v>0</v>
      </c>
      <c r="H273" s="107">
        <f>+'1998'!F25</f>
        <v>0</v>
      </c>
      <c r="I273" s="107">
        <f>+'1998'!G25</f>
        <v>61.85</v>
      </c>
      <c r="L273">
        <v>425</v>
      </c>
      <c r="M273">
        <v>2001</v>
      </c>
      <c r="N273" t="s">
        <v>87</v>
      </c>
      <c r="O273" t="s">
        <v>26</v>
      </c>
      <c r="P273" s="13">
        <v>66.4</v>
      </c>
      <c r="Q273" s="13">
        <v>0</v>
      </c>
      <c r="R273" s="13">
        <v>0</v>
      </c>
      <c r="S273" s="13">
        <v>66.4</v>
      </c>
    </row>
    <row r="274" spans="2:19" ht="15">
      <c r="B274">
        <f t="shared" si="8"/>
        <v>273</v>
      </c>
      <c r="C274">
        <f t="shared" si="7"/>
        <v>1998</v>
      </c>
      <c r="D274" t="str">
        <f>+'1998'!B26</f>
        <v>Church, S</v>
      </c>
      <c r="E274" s="56" t="str">
        <f>+'1998'!C26</f>
        <v>m</v>
      </c>
      <c r="F274" s="107">
        <f>+'1998'!D26</f>
        <v>0</v>
      </c>
      <c r="G274" s="107">
        <f>+'1998'!E26</f>
        <v>61.2</v>
      </c>
      <c r="H274" s="107">
        <f>+'1998'!F26</f>
        <v>0</v>
      </c>
      <c r="I274" s="107">
        <f>+'1998'!G26</f>
        <v>61.2</v>
      </c>
      <c r="L274">
        <v>9</v>
      </c>
      <c r="M274">
        <v>1993</v>
      </c>
      <c r="N274" t="s">
        <v>12</v>
      </c>
      <c r="O274" t="s">
        <v>26</v>
      </c>
      <c r="P274" s="13">
        <v>66.3</v>
      </c>
      <c r="Q274" s="13">
        <v>65.3</v>
      </c>
      <c r="R274" s="13">
        <v>0</v>
      </c>
      <c r="S274" s="13">
        <v>131.6</v>
      </c>
    </row>
    <row r="275" spans="2:19" ht="15">
      <c r="B275">
        <f t="shared" si="8"/>
        <v>274</v>
      </c>
      <c r="C275">
        <f t="shared" si="7"/>
        <v>1998</v>
      </c>
      <c r="D275" t="str">
        <f>+'1998'!B27</f>
        <v>Bennett, A</v>
      </c>
      <c r="E275" s="56" t="str">
        <f>+'1998'!C27</f>
        <v>m</v>
      </c>
      <c r="F275" s="107">
        <f>+'1998'!D27</f>
        <v>61.01</v>
      </c>
      <c r="G275" s="107">
        <f>+'1998'!E27</f>
        <v>0</v>
      </c>
      <c r="H275" s="107">
        <f>+'1998'!F27</f>
        <v>0</v>
      </c>
      <c r="I275" s="107">
        <f>+'1998'!G27</f>
        <v>61.01</v>
      </c>
      <c r="L275">
        <v>325</v>
      </c>
      <c r="M275">
        <v>1999</v>
      </c>
      <c r="N275" t="s">
        <v>55</v>
      </c>
      <c r="O275" t="s">
        <v>26</v>
      </c>
      <c r="P275" s="13">
        <v>66.15</v>
      </c>
      <c r="Q275" s="13">
        <v>0</v>
      </c>
      <c r="R275" s="13">
        <v>0</v>
      </c>
      <c r="S275" s="13">
        <v>66.15</v>
      </c>
    </row>
    <row r="276" spans="2:19" ht="15">
      <c r="B276">
        <f t="shared" si="8"/>
        <v>275</v>
      </c>
      <c r="C276">
        <f t="shared" si="7"/>
        <v>1998</v>
      </c>
      <c r="D276" t="str">
        <f>+'1998'!B28</f>
        <v>Griffin, B</v>
      </c>
      <c r="E276" s="56" t="str">
        <f>+'1998'!C28</f>
        <v>m</v>
      </c>
      <c r="F276" s="107">
        <f>+'1998'!D28</f>
        <v>60.94</v>
      </c>
      <c r="G276" s="107">
        <f>+'1998'!E28</f>
        <v>0</v>
      </c>
      <c r="H276" s="107">
        <f>+'1998'!F28</f>
        <v>0</v>
      </c>
      <c r="I276" s="107">
        <f>+'1998'!G28</f>
        <v>60.94</v>
      </c>
      <c r="L276">
        <v>529</v>
      </c>
      <c r="M276">
        <v>2003</v>
      </c>
      <c r="N276" t="s">
        <v>128</v>
      </c>
      <c r="O276" t="s">
        <v>26</v>
      </c>
      <c r="P276" s="13">
        <v>65.84</v>
      </c>
      <c r="Q276" s="13">
        <v>0</v>
      </c>
      <c r="R276" s="13">
        <v>0</v>
      </c>
      <c r="S276" s="13">
        <v>65.84</v>
      </c>
    </row>
    <row r="277" spans="2:19" ht="15">
      <c r="B277">
        <f t="shared" si="8"/>
        <v>276</v>
      </c>
      <c r="C277">
        <f t="shared" si="7"/>
        <v>1998</v>
      </c>
      <c r="D277" t="str">
        <f>+'1998'!B29</f>
        <v>Redsell, H</v>
      </c>
      <c r="E277" s="56" t="str">
        <f>+'1998'!C29</f>
        <v>f</v>
      </c>
      <c r="F277" s="107">
        <f>+'1998'!D29</f>
        <v>0</v>
      </c>
      <c r="G277" s="107">
        <f>+'1998'!E29</f>
        <v>60.6</v>
      </c>
      <c r="H277" s="107">
        <f>+'1998'!F29</f>
        <v>0</v>
      </c>
      <c r="I277" s="107">
        <f>+'1998'!G29</f>
        <v>60.6</v>
      </c>
      <c r="L277">
        <v>476</v>
      </c>
      <c r="M277">
        <v>2002</v>
      </c>
      <c r="N277" t="s">
        <v>108</v>
      </c>
      <c r="O277" t="s">
        <v>26</v>
      </c>
      <c r="P277" s="13">
        <v>65.52</v>
      </c>
      <c r="Q277" s="13">
        <v>0</v>
      </c>
      <c r="R277" s="13">
        <v>0</v>
      </c>
      <c r="S277" s="13">
        <v>65.52</v>
      </c>
    </row>
    <row r="278" spans="2:19" ht="15">
      <c r="B278">
        <f t="shared" si="8"/>
        <v>277</v>
      </c>
      <c r="C278">
        <f t="shared" si="7"/>
        <v>1998</v>
      </c>
      <c r="D278" t="str">
        <f>+'1998'!B30</f>
        <v>Cornwall, J</v>
      </c>
      <c r="E278" s="56" t="str">
        <f>+'1998'!C30</f>
        <v>f</v>
      </c>
      <c r="F278" s="107">
        <f>+'1998'!D30</f>
        <v>0</v>
      </c>
      <c r="G278" s="107">
        <f>+'1998'!E30</f>
        <v>0</v>
      </c>
      <c r="H278" s="107">
        <f>+'1998'!F30</f>
        <v>56.68</v>
      </c>
      <c r="I278" s="107">
        <f>+'1998'!G30</f>
        <v>56.68</v>
      </c>
      <c r="L278">
        <v>64</v>
      </c>
      <c r="M278">
        <v>1994</v>
      </c>
      <c r="N278" t="s">
        <v>40</v>
      </c>
      <c r="O278" t="s">
        <v>26</v>
      </c>
      <c r="P278" s="13">
        <v>65.5</v>
      </c>
      <c r="Q278" s="13">
        <v>0</v>
      </c>
      <c r="R278" s="13">
        <v>0</v>
      </c>
      <c r="S278" s="13">
        <v>65.5</v>
      </c>
    </row>
    <row r="279" spans="2:19" ht="15">
      <c r="B279">
        <f t="shared" si="8"/>
        <v>278</v>
      </c>
      <c r="C279">
        <f t="shared" si="7"/>
        <v>1998</v>
      </c>
      <c r="D279" t="str">
        <f>+'1998'!B31</f>
        <v>Barton, N</v>
      </c>
      <c r="E279" s="56" t="str">
        <f>+'1998'!C31</f>
        <v>m</v>
      </c>
      <c r="F279" s="107">
        <f>+'1998'!D31</f>
        <v>56.21</v>
      </c>
      <c r="G279" s="107">
        <f>+'1998'!E31</f>
        <v>0</v>
      </c>
      <c r="H279" s="107">
        <f>+'1998'!F31</f>
        <v>0</v>
      </c>
      <c r="I279" s="107">
        <f>+'1998'!G31</f>
        <v>56.21</v>
      </c>
      <c r="L279">
        <v>376</v>
      </c>
      <c r="M279">
        <v>2000</v>
      </c>
      <c r="N279" t="s">
        <v>87</v>
      </c>
      <c r="O279" t="s">
        <v>26</v>
      </c>
      <c r="P279" s="13">
        <v>65.38</v>
      </c>
      <c r="Q279" s="13">
        <v>0</v>
      </c>
      <c r="R279" s="13">
        <v>0</v>
      </c>
      <c r="S279" s="13">
        <v>65.38</v>
      </c>
    </row>
    <row r="280" spans="2:19" ht="15">
      <c r="B280">
        <f t="shared" si="8"/>
        <v>279</v>
      </c>
      <c r="C280">
        <f t="shared" si="7"/>
        <v>1998</v>
      </c>
      <c r="D280" t="str">
        <f>+'1998'!B32</f>
        <v>Barlow, K</v>
      </c>
      <c r="E280" s="56" t="str">
        <f>+'1998'!C32</f>
        <v>f</v>
      </c>
      <c r="F280" s="107">
        <f>+'1998'!D32</f>
        <v>0</v>
      </c>
      <c r="G280" s="107">
        <f>+'1998'!E32</f>
        <v>0</v>
      </c>
      <c r="H280" s="107">
        <f>+'1998'!F32</f>
        <v>50.97</v>
      </c>
      <c r="I280" s="107">
        <f>+'1998'!G32</f>
        <v>50.97</v>
      </c>
      <c r="L280">
        <v>720</v>
      </c>
      <c r="M280">
        <v>2007</v>
      </c>
      <c r="N280" t="s">
        <v>56</v>
      </c>
      <c r="O280" t="s">
        <v>26</v>
      </c>
      <c r="P280" s="13">
        <v>65.31</v>
      </c>
      <c r="Q280" s="13">
        <v>0</v>
      </c>
      <c r="R280" s="13">
        <v>0</v>
      </c>
      <c r="S280" s="13">
        <v>65.31</v>
      </c>
    </row>
    <row r="281" spans="2:19" ht="15">
      <c r="B281">
        <f t="shared" si="8"/>
        <v>280</v>
      </c>
      <c r="C281">
        <f t="shared" si="7"/>
        <v>1998</v>
      </c>
      <c r="D281" t="str">
        <f>+'1998'!B33</f>
        <v>Pawlowski, K</v>
      </c>
      <c r="E281" s="56" t="str">
        <f>+'1998'!C33</f>
        <v>m</v>
      </c>
      <c r="F281" s="107">
        <f>+'1998'!D33</f>
        <v>47.23</v>
      </c>
      <c r="G281" s="107">
        <f>+'1998'!E33</f>
        <v>0</v>
      </c>
      <c r="H281" s="107">
        <f>+'1998'!F33</f>
        <v>0</v>
      </c>
      <c r="I281" s="107">
        <f>+'1998'!G33</f>
        <v>47.23</v>
      </c>
      <c r="L281">
        <v>270</v>
      </c>
      <c r="M281">
        <v>1998</v>
      </c>
      <c r="N281" t="s">
        <v>87</v>
      </c>
      <c r="O281" t="s">
        <v>26</v>
      </c>
      <c r="P281" s="13">
        <v>65.22</v>
      </c>
      <c r="Q281" s="13">
        <v>0</v>
      </c>
      <c r="R281" s="13">
        <v>0</v>
      </c>
      <c r="S281" s="13">
        <v>65.22</v>
      </c>
    </row>
    <row r="282" spans="2:19" ht="15">
      <c r="B282">
        <f t="shared" si="8"/>
        <v>281</v>
      </c>
      <c r="C282">
        <f t="shared" si="7"/>
        <v>1998</v>
      </c>
      <c r="D282">
        <f>+'1998'!B34</f>
        <v>0</v>
      </c>
      <c r="E282" s="56">
        <f>+'1998'!C34</f>
        <v>0</v>
      </c>
      <c r="F282" s="107">
        <f>+'1998'!D34</f>
        <v>0</v>
      </c>
      <c r="G282" s="107">
        <f>+'1998'!E34</f>
        <v>0</v>
      </c>
      <c r="H282" s="107">
        <f>+'1998'!F34</f>
        <v>0</v>
      </c>
      <c r="I282" s="107">
        <f>+'1998'!G34</f>
        <v>0</v>
      </c>
      <c r="L282">
        <v>180</v>
      </c>
      <c r="M282">
        <v>1996</v>
      </c>
      <c r="N282" t="s">
        <v>63</v>
      </c>
      <c r="O282" t="s">
        <v>26</v>
      </c>
      <c r="P282" s="13">
        <v>65.2</v>
      </c>
      <c r="Q282" s="13">
        <v>0</v>
      </c>
      <c r="R282" s="13">
        <v>0</v>
      </c>
      <c r="S282" s="13">
        <v>65.2</v>
      </c>
    </row>
    <row r="283" spans="2:19" ht="15">
      <c r="B283">
        <f t="shared" si="8"/>
        <v>282</v>
      </c>
      <c r="C283">
        <f t="shared" si="7"/>
        <v>1998</v>
      </c>
      <c r="D283">
        <f>+'1998'!B35</f>
        <v>0</v>
      </c>
      <c r="E283" s="56">
        <f>+'1998'!C35</f>
        <v>0</v>
      </c>
      <c r="F283" s="107">
        <f>+'1998'!D35</f>
        <v>0</v>
      </c>
      <c r="G283" s="107">
        <f>+'1998'!E35</f>
        <v>0</v>
      </c>
      <c r="H283" s="107">
        <f>+'1998'!F35</f>
        <v>0</v>
      </c>
      <c r="I283" s="107">
        <f>+'1998'!G35</f>
        <v>0</v>
      </c>
      <c r="L283">
        <v>214</v>
      </c>
      <c r="M283">
        <v>1997</v>
      </c>
      <c r="N283" t="s">
        <v>77</v>
      </c>
      <c r="O283" t="s">
        <v>26</v>
      </c>
      <c r="P283" s="13">
        <v>64.5</v>
      </c>
      <c r="Q283" s="13">
        <v>63.4</v>
      </c>
      <c r="R283" s="13">
        <v>0</v>
      </c>
      <c r="S283" s="13">
        <v>127.9</v>
      </c>
    </row>
    <row r="284" spans="2:19" ht="15">
      <c r="B284">
        <f t="shared" si="8"/>
        <v>283</v>
      </c>
      <c r="C284">
        <f t="shared" si="7"/>
        <v>1998</v>
      </c>
      <c r="D284">
        <f>+'1998'!B36</f>
        <v>0</v>
      </c>
      <c r="E284" s="56">
        <f>+'1998'!C36</f>
        <v>0</v>
      </c>
      <c r="F284" s="107">
        <f>+'1998'!D36</f>
        <v>0</v>
      </c>
      <c r="G284" s="107">
        <f>+'1998'!E36</f>
        <v>0</v>
      </c>
      <c r="H284" s="107">
        <f>+'1998'!F36</f>
        <v>0</v>
      </c>
      <c r="I284" s="107">
        <f>+'1998'!G36</f>
        <v>0</v>
      </c>
      <c r="L284">
        <v>531</v>
      </c>
      <c r="M284">
        <v>2003</v>
      </c>
      <c r="N284" t="s">
        <v>35</v>
      </c>
      <c r="O284" t="s">
        <v>26</v>
      </c>
      <c r="P284" s="13">
        <v>64.47</v>
      </c>
      <c r="Q284" s="13">
        <v>0</v>
      </c>
      <c r="R284" s="13">
        <v>0</v>
      </c>
      <c r="S284" s="13">
        <v>64.47</v>
      </c>
    </row>
    <row r="285" spans="2:19" ht="15">
      <c r="B285">
        <f t="shared" si="8"/>
        <v>284</v>
      </c>
      <c r="C285">
        <f t="shared" si="7"/>
        <v>1998</v>
      </c>
      <c r="D285">
        <f>+'1998'!B37</f>
        <v>0</v>
      </c>
      <c r="E285" s="56">
        <f>+'1998'!C37</f>
        <v>0</v>
      </c>
      <c r="F285" s="107">
        <f>+'1998'!D37</f>
        <v>0</v>
      </c>
      <c r="G285" s="107">
        <f>+'1998'!E37</f>
        <v>0</v>
      </c>
      <c r="H285" s="107">
        <f>+'1998'!F37</f>
        <v>0</v>
      </c>
      <c r="I285" s="107">
        <f>+'1998'!G37</f>
        <v>0</v>
      </c>
      <c r="L285">
        <v>313</v>
      </c>
      <c r="M285">
        <v>1999</v>
      </c>
      <c r="N285" t="s">
        <v>73</v>
      </c>
      <c r="O285" t="s">
        <v>26</v>
      </c>
      <c r="P285" s="13">
        <v>64.45</v>
      </c>
      <c r="Q285" s="13">
        <v>69.98</v>
      </c>
      <c r="R285" s="13">
        <v>0</v>
      </c>
      <c r="S285" s="13">
        <v>134.43</v>
      </c>
    </row>
    <row r="286" spans="2:19" ht="15">
      <c r="B286">
        <f t="shared" si="8"/>
        <v>285</v>
      </c>
      <c r="C286">
        <f t="shared" si="7"/>
        <v>1998</v>
      </c>
      <c r="D286">
        <f>+'1998'!B38</f>
        <v>0</v>
      </c>
      <c r="E286" s="56">
        <f>+'1998'!C38</f>
        <v>0</v>
      </c>
      <c r="F286" s="107">
        <f>+'1998'!D38</f>
        <v>0</v>
      </c>
      <c r="G286" s="107">
        <f>+'1998'!E38</f>
        <v>0</v>
      </c>
      <c r="H286" s="107">
        <f>+'1998'!F38</f>
        <v>0</v>
      </c>
      <c r="I286" s="107">
        <f>+'1998'!G38</f>
        <v>0</v>
      </c>
      <c r="L286">
        <v>429</v>
      </c>
      <c r="M286">
        <v>2001</v>
      </c>
      <c r="N286" t="s">
        <v>109</v>
      </c>
      <c r="O286" t="s">
        <v>26</v>
      </c>
      <c r="P286" s="13">
        <v>64.43</v>
      </c>
      <c r="Q286" s="13">
        <v>0</v>
      </c>
      <c r="R286" s="13">
        <v>0</v>
      </c>
      <c r="S286" s="13">
        <v>64.43</v>
      </c>
    </row>
    <row r="287" spans="2:19" ht="15">
      <c r="B287">
        <f t="shared" si="8"/>
        <v>286</v>
      </c>
      <c r="C287">
        <f t="shared" si="7"/>
        <v>1998</v>
      </c>
      <c r="D287">
        <f>+'1998'!B39</f>
        <v>0</v>
      </c>
      <c r="E287" s="56">
        <f>+'1998'!C39</f>
        <v>0</v>
      </c>
      <c r="F287" s="107">
        <f>+'1998'!D39</f>
        <v>0</v>
      </c>
      <c r="G287" s="107">
        <f>+'1998'!E39</f>
        <v>0</v>
      </c>
      <c r="H287" s="107">
        <f>+'1998'!F39</f>
        <v>0</v>
      </c>
      <c r="I287" s="107">
        <f>+'1998'!G39</f>
        <v>0</v>
      </c>
      <c r="L287">
        <v>480</v>
      </c>
      <c r="M287">
        <v>2002</v>
      </c>
      <c r="N287" t="s">
        <v>35</v>
      </c>
      <c r="O287" t="s">
        <v>26</v>
      </c>
      <c r="P287" s="13">
        <v>64.08</v>
      </c>
      <c r="Q287" s="13">
        <v>0</v>
      </c>
      <c r="R287" s="13">
        <v>0</v>
      </c>
      <c r="S287" s="13">
        <v>64.08</v>
      </c>
    </row>
    <row r="288" spans="2:19" ht="15">
      <c r="B288">
        <f t="shared" si="8"/>
        <v>287</v>
      </c>
      <c r="C288">
        <f t="shared" si="7"/>
        <v>1998</v>
      </c>
      <c r="D288">
        <f>+'1998'!B40</f>
        <v>0</v>
      </c>
      <c r="E288" s="56">
        <f>+'1998'!C40</f>
        <v>0</v>
      </c>
      <c r="F288" s="107">
        <f>+'1998'!D40</f>
        <v>0</v>
      </c>
      <c r="G288" s="107">
        <f>+'1998'!E40</f>
        <v>0</v>
      </c>
      <c r="H288" s="107">
        <f>+'1998'!F40</f>
        <v>0</v>
      </c>
      <c r="I288" s="107">
        <f>+'1998'!G40</f>
        <v>0</v>
      </c>
      <c r="L288">
        <v>623</v>
      </c>
      <c r="M288">
        <v>2005</v>
      </c>
      <c r="N288" t="s">
        <v>77</v>
      </c>
      <c r="O288" t="s">
        <v>26</v>
      </c>
      <c r="P288" s="13">
        <v>63.77</v>
      </c>
      <c r="Q288" s="13">
        <v>0</v>
      </c>
      <c r="R288" s="13">
        <v>0</v>
      </c>
      <c r="S288" s="13">
        <v>63.77</v>
      </c>
    </row>
    <row r="289" spans="2:19" ht="15">
      <c r="B289">
        <f t="shared" si="8"/>
        <v>288</v>
      </c>
      <c r="C289">
        <f t="shared" si="7"/>
        <v>1998</v>
      </c>
      <c r="D289">
        <f>+'1998'!B41</f>
        <v>0</v>
      </c>
      <c r="E289" s="56">
        <f>+'1998'!C41</f>
        <v>0</v>
      </c>
      <c r="F289" s="107">
        <f>+'1998'!D41</f>
        <v>0</v>
      </c>
      <c r="G289" s="107">
        <f>+'1998'!E41</f>
        <v>0</v>
      </c>
      <c r="H289" s="107">
        <f>+'1998'!F41</f>
        <v>0</v>
      </c>
      <c r="I289" s="107">
        <f>+'1998'!G41</f>
        <v>0</v>
      </c>
      <c r="L289">
        <v>430</v>
      </c>
      <c r="M289">
        <v>2001</v>
      </c>
      <c r="N289" t="s">
        <v>213</v>
      </c>
      <c r="O289" t="s">
        <v>26</v>
      </c>
      <c r="P289" s="13">
        <v>63.69</v>
      </c>
      <c r="Q289" s="13">
        <v>0</v>
      </c>
      <c r="R289" s="13">
        <v>0</v>
      </c>
      <c r="S289" s="13">
        <v>63.69</v>
      </c>
    </row>
    <row r="290" spans="2:19" ht="15">
      <c r="B290">
        <f t="shared" si="8"/>
        <v>289</v>
      </c>
      <c r="C290">
        <f t="shared" si="7"/>
        <v>1998</v>
      </c>
      <c r="D290">
        <f>+'1998'!B42</f>
        <v>0</v>
      </c>
      <c r="E290" s="56">
        <f>+'1998'!C42</f>
        <v>0</v>
      </c>
      <c r="F290" s="107">
        <f>+'1998'!D42</f>
        <v>0</v>
      </c>
      <c r="G290" s="107">
        <f>+'1998'!E42</f>
        <v>0</v>
      </c>
      <c r="H290" s="107">
        <f>+'1998'!F42</f>
        <v>0</v>
      </c>
      <c r="I290" s="107">
        <f>+'1998'!G42</f>
        <v>0</v>
      </c>
      <c r="L290">
        <v>854</v>
      </c>
      <c r="M290">
        <v>2010</v>
      </c>
      <c r="N290" t="s">
        <v>198</v>
      </c>
      <c r="O290" t="s">
        <v>26</v>
      </c>
      <c r="P290" s="13">
        <v>63.391</v>
      </c>
      <c r="Q290" s="13">
        <v>0</v>
      </c>
      <c r="R290" s="13">
        <v>0</v>
      </c>
      <c r="S290" s="13">
        <v>0</v>
      </c>
    </row>
    <row r="291" spans="2:19" ht="15">
      <c r="B291">
        <f t="shared" si="8"/>
        <v>290</v>
      </c>
      <c r="C291">
        <f t="shared" si="7"/>
        <v>1998</v>
      </c>
      <c r="D291">
        <f>+'1998'!B43</f>
        <v>0</v>
      </c>
      <c r="E291" s="56">
        <f>+'1998'!C43</f>
        <v>0</v>
      </c>
      <c r="F291" s="107">
        <f>+'1998'!D43</f>
        <v>0</v>
      </c>
      <c r="G291" s="107">
        <f>+'1998'!E43</f>
        <v>0</v>
      </c>
      <c r="H291" s="107">
        <f>+'1998'!F43</f>
        <v>0</v>
      </c>
      <c r="I291" s="107">
        <f>+'1998'!G43</f>
        <v>0</v>
      </c>
      <c r="L291">
        <v>814</v>
      </c>
      <c r="M291">
        <v>2009</v>
      </c>
      <c r="N291" t="s">
        <v>191</v>
      </c>
      <c r="O291" t="s">
        <v>26</v>
      </c>
      <c r="P291" s="13">
        <v>63.30659884520209</v>
      </c>
      <c r="Q291" s="13">
        <v>0</v>
      </c>
      <c r="R291" s="13">
        <v>0</v>
      </c>
      <c r="S291" s="13">
        <v>0</v>
      </c>
    </row>
    <row r="292" spans="2:19" ht="15">
      <c r="B292">
        <f t="shared" si="8"/>
        <v>291</v>
      </c>
      <c r="C292">
        <f t="shared" si="7"/>
        <v>1998</v>
      </c>
      <c r="D292">
        <f>+'1998'!B44</f>
        <v>0</v>
      </c>
      <c r="E292" s="56">
        <f>+'1998'!C44</f>
        <v>0</v>
      </c>
      <c r="F292" s="107">
        <f>+'1998'!D44</f>
        <v>0</v>
      </c>
      <c r="G292" s="107">
        <f>+'1998'!E44</f>
        <v>0</v>
      </c>
      <c r="H292" s="107">
        <f>+'1998'!F44</f>
        <v>0</v>
      </c>
      <c r="I292" s="107">
        <f>+'1998'!G44</f>
        <v>0</v>
      </c>
      <c r="L292">
        <v>431</v>
      </c>
      <c r="M292">
        <v>2001</v>
      </c>
      <c r="N292" t="s">
        <v>82</v>
      </c>
      <c r="O292" t="s">
        <v>26</v>
      </c>
      <c r="P292" s="13">
        <v>63.06</v>
      </c>
      <c r="Q292" s="13">
        <v>0</v>
      </c>
      <c r="R292" s="13">
        <v>0</v>
      </c>
      <c r="S292" s="13">
        <v>63.06</v>
      </c>
    </row>
    <row r="293" spans="2:19" ht="15">
      <c r="B293">
        <f t="shared" si="8"/>
        <v>292</v>
      </c>
      <c r="C293">
        <f t="shared" si="7"/>
        <v>1998</v>
      </c>
      <c r="D293">
        <f>+'1998'!B45</f>
        <v>0</v>
      </c>
      <c r="E293" s="56">
        <f>+'1998'!C45</f>
        <v>0</v>
      </c>
      <c r="F293" s="107">
        <f>+'1998'!D45</f>
        <v>0</v>
      </c>
      <c r="G293" s="107">
        <f>+'1998'!E45</f>
        <v>0</v>
      </c>
      <c r="H293" s="107">
        <f>+'1998'!F45</f>
        <v>0</v>
      </c>
      <c r="I293" s="107">
        <f>+'1998'!G45</f>
        <v>0</v>
      </c>
      <c r="L293">
        <v>767</v>
      </c>
      <c r="M293">
        <v>2008</v>
      </c>
      <c r="N293" t="s">
        <v>117</v>
      </c>
      <c r="O293" t="s">
        <v>26</v>
      </c>
      <c r="P293" s="13">
        <v>62.92</v>
      </c>
      <c r="Q293" s="13">
        <v>0</v>
      </c>
      <c r="R293" s="13">
        <v>0</v>
      </c>
      <c r="S293" s="13">
        <v>62.92</v>
      </c>
    </row>
    <row r="294" spans="2:19" ht="15">
      <c r="B294">
        <f t="shared" si="8"/>
        <v>293</v>
      </c>
      <c r="C294">
        <f t="shared" si="7"/>
        <v>1998</v>
      </c>
      <c r="D294">
        <f>+'1998'!B46</f>
        <v>0</v>
      </c>
      <c r="E294" s="56">
        <f>+'1998'!C46</f>
        <v>0</v>
      </c>
      <c r="F294" s="107">
        <f>+'1998'!D46</f>
        <v>0</v>
      </c>
      <c r="G294" s="107">
        <f>+'1998'!E46</f>
        <v>0</v>
      </c>
      <c r="H294" s="107">
        <f>+'1998'!F46</f>
        <v>0</v>
      </c>
      <c r="I294" s="107">
        <f>+'1998'!G46</f>
        <v>0</v>
      </c>
      <c r="L294">
        <v>65</v>
      </c>
      <c r="M294">
        <v>1994</v>
      </c>
      <c r="N294" t="s">
        <v>12</v>
      </c>
      <c r="O294" t="s">
        <v>26</v>
      </c>
      <c r="P294" s="13">
        <v>62.7</v>
      </c>
      <c r="Q294" s="13">
        <v>0</v>
      </c>
      <c r="R294" s="13">
        <v>0</v>
      </c>
      <c r="S294" s="13">
        <v>62.7</v>
      </c>
    </row>
    <row r="295" spans="2:19" ht="15">
      <c r="B295">
        <f t="shared" si="8"/>
        <v>294</v>
      </c>
      <c r="C295">
        <f t="shared" si="7"/>
        <v>1998</v>
      </c>
      <c r="D295">
        <f>+'1998'!B47</f>
        <v>0</v>
      </c>
      <c r="E295" s="56">
        <f>+'1998'!C47</f>
        <v>0</v>
      </c>
      <c r="F295" s="107">
        <f>+'1998'!D47</f>
        <v>0</v>
      </c>
      <c r="G295" s="107">
        <f>+'1998'!E47</f>
        <v>0</v>
      </c>
      <c r="H295" s="107">
        <f>+'1998'!F47</f>
        <v>0</v>
      </c>
      <c r="I295" s="107">
        <f>+'1998'!G47</f>
        <v>0</v>
      </c>
      <c r="L295">
        <v>713</v>
      </c>
      <c r="M295">
        <v>2007</v>
      </c>
      <c r="N295" t="s">
        <v>73</v>
      </c>
      <c r="O295" t="s">
        <v>26</v>
      </c>
      <c r="P295" s="13">
        <v>62.46</v>
      </c>
      <c r="Q295" s="13">
        <v>64.16</v>
      </c>
      <c r="R295" s="13">
        <v>0</v>
      </c>
      <c r="S295" s="13">
        <v>126.62</v>
      </c>
    </row>
    <row r="296" spans="2:19" ht="15">
      <c r="B296">
        <f t="shared" si="8"/>
        <v>295</v>
      </c>
      <c r="C296">
        <f t="shared" si="7"/>
        <v>1998</v>
      </c>
      <c r="D296">
        <f>+'1998'!B48</f>
        <v>0</v>
      </c>
      <c r="E296" s="56">
        <f>+'1998'!C48</f>
        <v>0</v>
      </c>
      <c r="F296" s="107">
        <f>+'1998'!D48</f>
        <v>0</v>
      </c>
      <c r="G296" s="107">
        <f>+'1998'!E48</f>
        <v>0</v>
      </c>
      <c r="H296" s="107">
        <f>+'1998'!F48</f>
        <v>0</v>
      </c>
      <c r="I296" s="107">
        <f>+'1998'!G48</f>
        <v>0</v>
      </c>
      <c r="L296">
        <v>567</v>
      </c>
      <c r="M296">
        <v>2004</v>
      </c>
      <c r="N296" t="s">
        <v>82</v>
      </c>
      <c r="O296" t="s">
        <v>26</v>
      </c>
      <c r="P296" s="13">
        <v>61.97</v>
      </c>
      <c r="Q296" s="13">
        <v>53.33</v>
      </c>
      <c r="R296" s="13">
        <v>0</v>
      </c>
      <c r="S296" s="13">
        <v>115.3</v>
      </c>
    </row>
    <row r="297" spans="2:19" ht="15">
      <c r="B297">
        <f t="shared" si="8"/>
        <v>296</v>
      </c>
      <c r="C297">
        <f t="shared" si="7"/>
        <v>1998</v>
      </c>
      <c r="D297">
        <f>+'1998'!B49</f>
        <v>0</v>
      </c>
      <c r="E297" s="56">
        <f>+'1998'!C49</f>
        <v>0</v>
      </c>
      <c r="F297" s="107">
        <f>+'1998'!D49</f>
        <v>0</v>
      </c>
      <c r="G297" s="107">
        <f>+'1998'!E49</f>
        <v>0</v>
      </c>
      <c r="H297" s="107">
        <f>+'1998'!F49</f>
        <v>0</v>
      </c>
      <c r="I297" s="107">
        <f>+'1998'!G49</f>
        <v>0</v>
      </c>
      <c r="L297">
        <v>329</v>
      </c>
      <c r="M297">
        <v>1999</v>
      </c>
      <c r="N297" t="s">
        <v>95</v>
      </c>
      <c r="O297" t="s">
        <v>26</v>
      </c>
      <c r="P297" s="13">
        <v>61.93</v>
      </c>
      <c r="Q297" s="13">
        <v>0</v>
      </c>
      <c r="R297" s="13">
        <v>0</v>
      </c>
      <c r="S297" s="13">
        <v>61.93</v>
      </c>
    </row>
    <row r="298" spans="2:19" ht="15">
      <c r="B298">
        <f t="shared" si="8"/>
        <v>297</v>
      </c>
      <c r="C298">
        <f t="shared" si="7"/>
        <v>1998</v>
      </c>
      <c r="D298">
        <f>+'1998'!B50</f>
        <v>0</v>
      </c>
      <c r="E298" s="56">
        <f>+'1998'!C50</f>
        <v>0</v>
      </c>
      <c r="F298" s="107">
        <f>+'1998'!D50</f>
        <v>0</v>
      </c>
      <c r="G298" s="107">
        <f>+'1998'!E50</f>
        <v>0</v>
      </c>
      <c r="H298" s="107">
        <f>+'1998'!F50</f>
        <v>0</v>
      </c>
      <c r="I298" s="107">
        <f>+'1998'!G50</f>
        <v>0</v>
      </c>
      <c r="L298">
        <v>485</v>
      </c>
      <c r="M298">
        <v>2002</v>
      </c>
      <c r="N298" t="s">
        <v>32</v>
      </c>
      <c r="O298" t="s">
        <v>26</v>
      </c>
      <c r="P298" s="13">
        <v>61.64</v>
      </c>
      <c r="Q298" s="13">
        <v>0</v>
      </c>
      <c r="R298" s="13">
        <v>0</v>
      </c>
      <c r="S298" s="13">
        <v>61.64</v>
      </c>
    </row>
    <row r="299" spans="2:19" ht="15">
      <c r="B299">
        <f t="shared" si="8"/>
        <v>298</v>
      </c>
      <c r="C299">
        <f t="shared" si="7"/>
        <v>1998</v>
      </c>
      <c r="D299">
        <f>+'1998'!B51</f>
        <v>0</v>
      </c>
      <c r="E299" s="56">
        <f>+'1998'!C51</f>
        <v>0</v>
      </c>
      <c r="F299" s="107">
        <f>+'1998'!D51</f>
        <v>0</v>
      </c>
      <c r="G299" s="107">
        <f>+'1998'!E51</f>
        <v>0</v>
      </c>
      <c r="H299" s="107">
        <f>+'1998'!F51</f>
        <v>0</v>
      </c>
      <c r="I299" s="107">
        <f>+'1998'!G51</f>
        <v>0</v>
      </c>
      <c r="L299">
        <v>534</v>
      </c>
      <c r="M299">
        <v>2003</v>
      </c>
      <c r="N299" t="s">
        <v>42</v>
      </c>
      <c r="O299" t="s">
        <v>26</v>
      </c>
      <c r="P299" s="13">
        <v>61.59</v>
      </c>
      <c r="Q299" s="13">
        <v>0</v>
      </c>
      <c r="R299" s="13">
        <v>0</v>
      </c>
      <c r="S299" s="13">
        <v>61.59</v>
      </c>
    </row>
    <row r="300" spans="2:19" ht="15">
      <c r="B300">
        <f t="shared" si="8"/>
        <v>299</v>
      </c>
      <c r="C300">
        <f t="shared" si="7"/>
        <v>1998</v>
      </c>
      <c r="D300">
        <f>+'1998'!B52</f>
        <v>0</v>
      </c>
      <c r="E300" s="56">
        <f>+'1998'!C52</f>
        <v>0</v>
      </c>
      <c r="F300" s="107">
        <f>+'1998'!D52</f>
        <v>0</v>
      </c>
      <c r="G300" s="107">
        <f>+'1998'!E52</f>
        <v>0</v>
      </c>
      <c r="H300" s="107">
        <f>+'1998'!F52</f>
        <v>0</v>
      </c>
      <c r="I300" s="107">
        <f>+'1998'!G52</f>
        <v>0</v>
      </c>
      <c r="L300">
        <v>723</v>
      </c>
      <c r="M300">
        <v>2007</v>
      </c>
      <c r="N300" t="s">
        <v>117</v>
      </c>
      <c r="O300" t="s">
        <v>26</v>
      </c>
      <c r="P300" s="13">
        <v>61.5</v>
      </c>
      <c r="Q300" s="13">
        <v>0</v>
      </c>
      <c r="R300" s="13">
        <v>0</v>
      </c>
      <c r="S300" s="13">
        <v>61.5</v>
      </c>
    </row>
    <row r="301" spans="2:19" ht="15">
      <c r="B301">
        <f t="shared" si="8"/>
        <v>300</v>
      </c>
      <c r="C301">
        <f t="shared" si="7"/>
        <v>1998</v>
      </c>
      <c r="D301">
        <f>+'1998'!B53</f>
        <v>0</v>
      </c>
      <c r="E301" s="56">
        <f>+'1998'!C53</f>
        <v>0</v>
      </c>
      <c r="F301" s="107">
        <f>+'1998'!D53</f>
        <v>0</v>
      </c>
      <c r="G301" s="107">
        <f>+'1998'!E53</f>
        <v>0</v>
      </c>
      <c r="H301" s="107">
        <f>+'1998'!F53</f>
        <v>0</v>
      </c>
      <c r="I301" s="107">
        <f>+'1998'!G53</f>
        <v>0</v>
      </c>
      <c r="L301">
        <v>225</v>
      </c>
      <c r="M301">
        <v>1997</v>
      </c>
      <c r="N301" t="s">
        <v>55</v>
      </c>
      <c r="O301" t="s">
        <v>26</v>
      </c>
      <c r="P301" s="13">
        <v>61.3</v>
      </c>
      <c r="Q301" s="13">
        <v>0</v>
      </c>
      <c r="R301" s="13">
        <v>0</v>
      </c>
      <c r="S301" s="13">
        <v>61.3</v>
      </c>
    </row>
    <row r="302" spans="2:19" ht="15">
      <c r="B302">
        <f t="shared" si="8"/>
        <v>301</v>
      </c>
      <c r="C302">
        <f t="shared" si="7"/>
        <v>1999</v>
      </c>
      <c r="D302" t="str">
        <f>+'1999'!B4</f>
        <v>Cooper, I</v>
      </c>
      <c r="E302" s="56" t="str">
        <f>+'1999'!C4</f>
        <v>m</v>
      </c>
      <c r="F302" s="107">
        <f>+'1999'!D4</f>
        <v>79.24</v>
      </c>
      <c r="G302" s="107">
        <f>+'1999'!E4</f>
        <v>74.39</v>
      </c>
      <c r="H302" s="107">
        <f>+'1999'!F4</f>
        <v>72.48</v>
      </c>
      <c r="I302" s="107">
        <f>+'1999'!G4</f>
        <v>226.11</v>
      </c>
      <c r="L302">
        <v>380</v>
      </c>
      <c r="M302">
        <v>2000</v>
      </c>
      <c r="N302" t="s">
        <v>36</v>
      </c>
      <c r="O302" t="s">
        <v>26</v>
      </c>
      <c r="P302" s="13">
        <v>61.19</v>
      </c>
      <c r="Q302" s="13">
        <v>0</v>
      </c>
      <c r="R302" s="13">
        <v>0</v>
      </c>
      <c r="S302" s="13">
        <v>61.19</v>
      </c>
    </row>
    <row r="303" spans="2:19" ht="15">
      <c r="B303">
        <f t="shared" si="8"/>
        <v>302</v>
      </c>
      <c r="C303">
        <f t="shared" si="7"/>
        <v>1999</v>
      </c>
      <c r="D303" t="str">
        <f>+'1999'!B5</f>
        <v>Gill, J</v>
      </c>
      <c r="E303" s="56" t="str">
        <f>+'1999'!C5</f>
        <v>m</v>
      </c>
      <c r="F303" s="107">
        <f>+'1999'!D5</f>
        <v>75.9</v>
      </c>
      <c r="G303" s="107">
        <f>+'1999'!E5</f>
        <v>71.58</v>
      </c>
      <c r="H303" s="107">
        <f>+'1999'!F5</f>
        <v>73.25</v>
      </c>
      <c r="I303" s="107">
        <f>+'1999'!G5</f>
        <v>220.73000000000002</v>
      </c>
      <c r="L303">
        <v>626</v>
      </c>
      <c r="M303">
        <v>2005</v>
      </c>
      <c r="N303" t="s">
        <v>32</v>
      </c>
      <c r="O303" t="s">
        <v>26</v>
      </c>
      <c r="P303" s="13">
        <v>61.1</v>
      </c>
      <c r="Q303" s="13">
        <v>0</v>
      </c>
      <c r="R303" s="13">
        <v>0</v>
      </c>
      <c r="S303" s="13">
        <v>61.1</v>
      </c>
    </row>
    <row r="304" spans="2:19" ht="15">
      <c r="B304">
        <f t="shared" si="8"/>
        <v>303</v>
      </c>
      <c r="C304">
        <f t="shared" si="7"/>
        <v>1999</v>
      </c>
      <c r="D304" t="str">
        <f>+'1999'!B6</f>
        <v>Lyall, G</v>
      </c>
      <c r="E304" s="56" t="str">
        <f>+'1999'!C6</f>
        <v>m</v>
      </c>
      <c r="F304" s="107">
        <f>+'1999'!D6</f>
        <v>75.62</v>
      </c>
      <c r="G304" s="107">
        <f>+'1999'!E6</f>
        <v>75.56</v>
      </c>
      <c r="H304" s="107">
        <f>+'1999'!F6</f>
        <v>72.13</v>
      </c>
      <c r="I304" s="107">
        <f>+'1999'!G6</f>
        <v>223.31</v>
      </c>
      <c r="L304">
        <v>769</v>
      </c>
      <c r="M304">
        <v>2008</v>
      </c>
      <c r="N304" t="s">
        <v>73</v>
      </c>
      <c r="O304" t="s">
        <v>26</v>
      </c>
      <c r="P304" s="13">
        <v>61.04</v>
      </c>
      <c r="Q304" s="13">
        <v>0</v>
      </c>
      <c r="R304" s="13">
        <v>0</v>
      </c>
      <c r="S304" s="13">
        <v>61.04</v>
      </c>
    </row>
    <row r="305" spans="2:19" ht="15">
      <c r="B305">
        <f t="shared" si="8"/>
        <v>304</v>
      </c>
      <c r="C305">
        <f t="shared" si="7"/>
        <v>1999</v>
      </c>
      <c r="D305" t="str">
        <f>+'1999'!B7</f>
        <v>James, H</v>
      </c>
      <c r="E305" s="56" t="str">
        <f>+'1999'!C7</f>
        <v>m</v>
      </c>
      <c r="F305" s="107">
        <f>+'1999'!D7</f>
        <v>73.9</v>
      </c>
      <c r="G305" s="107">
        <f>+'1999'!E7</f>
        <v>68.02</v>
      </c>
      <c r="H305" s="107">
        <f>+'1999'!F7</f>
        <v>70.73</v>
      </c>
      <c r="I305" s="107">
        <f>+'1999'!G7</f>
        <v>212.65000000000003</v>
      </c>
      <c r="L305">
        <v>274</v>
      </c>
      <c r="M305">
        <v>1998</v>
      </c>
      <c r="N305" t="s">
        <v>89</v>
      </c>
      <c r="O305" t="s">
        <v>26</v>
      </c>
      <c r="P305" s="13">
        <v>61.01</v>
      </c>
      <c r="Q305" s="13">
        <v>0</v>
      </c>
      <c r="R305" s="13">
        <v>0</v>
      </c>
      <c r="S305" s="13">
        <v>61.01</v>
      </c>
    </row>
    <row r="306" spans="2:19" ht="15">
      <c r="B306">
        <f t="shared" si="8"/>
        <v>305</v>
      </c>
      <c r="C306">
        <f t="shared" si="7"/>
        <v>1999</v>
      </c>
      <c r="D306" t="str">
        <f>+'1999'!B8</f>
        <v>Walker, D</v>
      </c>
      <c r="E306" s="56" t="str">
        <f>+'1999'!C8</f>
        <v>m</v>
      </c>
      <c r="F306" s="107">
        <f>+'1999'!D8</f>
        <v>72.8</v>
      </c>
      <c r="G306" s="107">
        <f>+'1999'!E8</f>
        <v>68.31</v>
      </c>
      <c r="H306" s="107">
        <f>+'1999'!F8</f>
        <v>67</v>
      </c>
      <c r="I306" s="107">
        <f>+'1999'!G8</f>
        <v>208.11</v>
      </c>
      <c r="L306">
        <v>215</v>
      </c>
      <c r="M306">
        <v>1997</v>
      </c>
      <c r="N306" t="s">
        <v>66</v>
      </c>
      <c r="O306" t="s">
        <v>26</v>
      </c>
      <c r="P306" s="13">
        <v>61</v>
      </c>
      <c r="Q306" s="13">
        <v>55.6</v>
      </c>
      <c r="R306" s="13">
        <v>0</v>
      </c>
      <c r="S306" s="13">
        <v>116.6</v>
      </c>
    </row>
    <row r="307" spans="2:19" ht="15">
      <c r="B307">
        <f t="shared" si="8"/>
        <v>306</v>
      </c>
      <c r="C307">
        <f t="shared" si="7"/>
        <v>1999</v>
      </c>
      <c r="D307" t="str">
        <f>+'1999'!B9</f>
        <v>Dalziel, D</v>
      </c>
      <c r="E307" s="56" t="str">
        <f>+'1999'!C9</f>
        <v>m</v>
      </c>
      <c r="F307" s="107">
        <f>+'1999'!D9</f>
        <v>71.43</v>
      </c>
      <c r="G307" s="107">
        <f>+'1999'!E9</f>
        <v>68.42</v>
      </c>
      <c r="H307" s="107">
        <f>+'1999'!F9</f>
        <v>66.65</v>
      </c>
      <c r="I307" s="107">
        <f>+'1999'!G9</f>
        <v>206.50000000000003</v>
      </c>
      <c r="L307">
        <v>275</v>
      </c>
      <c r="M307">
        <v>1998</v>
      </c>
      <c r="N307" t="s">
        <v>55</v>
      </c>
      <c r="O307" t="s">
        <v>26</v>
      </c>
      <c r="P307" s="13">
        <v>60.94</v>
      </c>
      <c r="Q307" s="13">
        <v>0</v>
      </c>
      <c r="R307" s="13">
        <v>0</v>
      </c>
      <c r="S307" s="13">
        <v>60.94</v>
      </c>
    </row>
    <row r="308" spans="2:19" ht="15">
      <c r="B308">
        <f t="shared" si="8"/>
        <v>307</v>
      </c>
      <c r="C308">
        <f t="shared" si="7"/>
        <v>1999</v>
      </c>
      <c r="D308" t="str">
        <f>+'1999'!B10</f>
        <v>Rea, M</v>
      </c>
      <c r="E308" s="56" t="str">
        <f>+'1999'!C10</f>
        <v>f</v>
      </c>
      <c r="F308" s="107">
        <f>+'1999'!D10</f>
        <v>70.12</v>
      </c>
      <c r="G308" s="107">
        <f>+'1999'!E10</f>
        <v>66.59</v>
      </c>
      <c r="H308" s="107">
        <f>+'1999'!F10</f>
        <v>66.41</v>
      </c>
      <c r="I308" s="107">
        <f>+'1999'!G10</f>
        <v>203.12</v>
      </c>
      <c r="L308">
        <v>714</v>
      </c>
      <c r="M308">
        <v>2007</v>
      </c>
      <c r="N308" t="s">
        <v>36</v>
      </c>
      <c r="O308" t="s">
        <v>26</v>
      </c>
      <c r="P308" s="13">
        <v>60.9</v>
      </c>
      <c r="Q308" s="13">
        <v>60.29</v>
      </c>
      <c r="R308" s="13">
        <v>0</v>
      </c>
      <c r="S308" s="13">
        <v>121.19</v>
      </c>
    </row>
    <row r="309" spans="2:19" ht="15">
      <c r="B309">
        <f t="shared" si="8"/>
        <v>308</v>
      </c>
      <c r="C309">
        <f aca="true" t="shared" si="9" ref="C309:C372">+C259+1</f>
        <v>1999</v>
      </c>
      <c r="D309" t="str">
        <f>+'1999'!B11</f>
        <v>Thompson, D</v>
      </c>
      <c r="E309" s="56" t="str">
        <f>+'1999'!C11</f>
        <v>m</v>
      </c>
      <c r="F309" s="107">
        <f>+'1999'!D11</f>
        <v>69.76</v>
      </c>
      <c r="G309" s="107">
        <f>+'1999'!E11</f>
        <v>62.27</v>
      </c>
      <c r="H309" s="107">
        <f>+'1999'!F11</f>
        <v>64.6</v>
      </c>
      <c r="I309" s="107">
        <f>+'1999'!G11</f>
        <v>196.63</v>
      </c>
      <c r="L309">
        <v>535</v>
      </c>
      <c r="M309">
        <v>2003</v>
      </c>
      <c r="N309" t="s">
        <v>98</v>
      </c>
      <c r="O309" t="s">
        <v>26</v>
      </c>
      <c r="P309" s="13">
        <v>60.8</v>
      </c>
      <c r="Q309" s="13">
        <v>0</v>
      </c>
      <c r="R309" s="13">
        <v>0</v>
      </c>
      <c r="S309" s="13">
        <v>60.8</v>
      </c>
    </row>
    <row r="310" spans="2:19" ht="15">
      <c r="B310">
        <f t="shared" si="8"/>
        <v>309</v>
      </c>
      <c r="C310">
        <f t="shared" si="9"/>
        <v>1999</v>
      </c>
      <c r="D310" t="str">
        <f>+'1999'!B12</f>
        <v>Winborn, M</v>
      </c>
      <c r="E310" s="56" t="str">
        <f>+'1999'!C12</f>
        <v>f</v>
      </c>
      <c r="F310" s="107">
        <f>+'1999'!D12</f>
        <v>64.93</v>
      </c>
      <c r="G310" s="107">
        <f>+'1999'!E12</f>
        <v>61.51</v>
      </c>
      <c r="H310" s="107">
        <f>+'1999'!F12</f>
        <v>57.87</v>
      </c>
      <c r="I310" s="107">
        <f>+'1999'!G12</f>
        <v>184.31</v>
      </c>
      <c r="L310">
        <v>182</v>
      </c>
      <c r="M310">
        <v>1996</v>
      </c>
      <c r="N310" t="s">
        <v>64</v>
      </c>
      <c r="O310" t="s">
        <v>26</v>
      </c>
      <c r="P310" s="13">
        <v>60.7</v>
      </c>
      <c r="Q310" s="13">
        <v>0</v>
      </c>
      <c r="R310" s="13">
        <v>0</v>
      </c>
      <c r="S310" s="13">
        <v>60.7</v>
      </c>
    </row>
    <row r="311" spans="2:19" ht="15">
      <c r="B311">
        <f t="shared" si="8"/>
        <v>310</v>
      </c>
      <c r="C311">
        <f t="shared" si="9"/>
        <v>1999</v>
      </c>
      <c r="D311" t="str">
        <f>+'1999'!B13</f>
        <v>Smith, R</v>
      </c>
      <c r="E311" s="56" t="str">
        <f>+'1999'!C13</f>
        <v>m</v>
      </c>
      <c r="F311" s="107">
        <f>+'1999'!D13</f>
        <v>66.09</v>
      </c>
      <c r="G311" s="107">
        <f>+'1999'!E13</f>
        <v>56.59</v>
      </c>
      <c r="H311" s="107">
        <f>+'1999'!F13</f>
        <v>60.7</v>
      </c>
      <c r="I311" s="107">
        <f>+'1999'!G13</f>
        <v>183.38</v>
      </c>
      <c r="L311">
        <v>487</v>
      </c>
      <c r="M311">
        <v>2002</v>
      </c>
      <c r="N311" t="s">
        <v>13</v>
      </c>
      <c r="O311" t="s">
        <v>26</v>
      </c>
      <c r="P311" s="13">
        <v>60.65</v>
      </c>
      <c r="Q311" s="13">
        <v>0</v>
      </c>
      <c r="R311" s="13">
        <v>0</v>
      </c>
      <c r="S311" s="13">
        <v>60.65</v>
      </c>
    </row>
    <row r="312" spans="2:19" ht="15">
      <c r="B312">
        <f t="shared" si="8"/>
        <v>311</v>
      </c>
      <c r="C312">
        <f t="shared" si="9"/>
        <v>1999</v>
      </c>
      <c r="D312" t="str">
        <f>+'1999'!B14</f>
        <v>Greene, M</v>
      </c>
      <c r="E312" s="56" t="str">
        <f>+'1999'!C14</f>
        <v>m</v>
      </c>
      <c r="F312" s="107">
        <f>+'1999'!D14</f>
        <v>64.11</v>
      </c>
      <c r="G312" s="107">
        <f>+'1999'!E14</f>
        <v>57.49</v>
      </c>
      <c r="H312" s="107">
        <f>+'1999'!F14</f>
        <v>58.35</v>
      </c>
      <c r="I312" s="107">
        <f>+'1999'!G14</f>
        <v>179.95</v>
      </c>
      <c r="L312">
        <v>67</v>
      </c>
      <c r="M312">
        <v>1994</v>
      </c>
      <c r="N312" t="s">
        <v>42</v>
      </c>
      <c r="O312" t="s">
        <v>26</v>
      </c>
      <c r="P312" s="13">
        <v>60.4</v>
      </c>
      <c r="Q312" s="13">
        <v>0</v>
      </c>
      <c r="R312" s="13">
        <v>0</v>
      </c>
      <c r="S312" s="13">
        <v>60.4</v>
      </c>
    </row>
    <row r="313" spans="2:19" ht="15">
      <c r="B313">
        <f t="shared" si="8"/>
        <v>312</v>
      </c>
      <c r="C313">
        <f t="shared" si="9"/>
        <v>1999</v>
      </c>
      <c r="D313" t="str">
        <f>+'1999'!B15</f>
        <v>Cook, B</v>
      </c>
      <c r="E313" s="56" t="str">
        <f>+'1999'!C15</f>
        <v>m</v>
      </c>
      <c r="F313" s="107">
        <f>+'1999'!D15</f>
        <v>80.2</v>
      </c>
      <c r="G313" s="107">
        <f>+'1999'!E15</f>
        <v>0</v>
      </c>
      <c r="H313" s="107">
        <f>+'1999'!F15</f>
        <v>76.62</v>
      </c>
      <c r="I313" s="107">
        <f>+'1999'!G15</f>
        <v>156.82</v>
      </c>
      <c r="L313">
        <v>725</v>
      </c>
      <c r="M313">
        <v>2007</v>
      </c>
      <c r="N313" t="s">
        <v>87</v>
      </c>
      <c r="O313" t="s">
        <v>26</v>
      </c>
      <c r="P313" s="13">
        <v>60.2</v>
      </c>
      <c r="Q313" s="13">
        <v>0</v>
      </c>
      <c r="R313" s="13">
        <v>0</v>
      </c>
      <c r="S313" s="13">
        <v>60.2</v>
      </c>
    </row>
    <row r="314" spans="2:19" ht="15">
      <c r="B314">
        <f t="shared" si="8"/>
        <v>313</v>
      </c>
      <c r="C314">
        <f t="shared" si="9"/>
        <v>1999</v>
      </c>
      <c r="D314" t="str">
        <f>+'1999'!B16</f>
        <v>Johnson, C</v>
      </c>
      <c r="E314" s="56" t="str">
        <f>+'1999'!C16</f>
        <v>m</v>
      </c>
      <c r="F314" s="107">
        <f>+'1999'!D16</f>
        <v>64.45</v>
      </c>
      <c r="G314" s="107">
        <f>+'1999'!E16</f>
        <v>69.98</v>
      </c>
      <c r="H314" s="107">
        <f>+'1999'!F16</f>
        <v>0</v>
      </c>
      <c r="I314" s="107">
        <f>+'1999'!G16</f>
        <v>134.43</v>
      </c>
      <c r="L314">
        <v>120</v>
      </c>
      <c r="M314">
        <v>1995</v>
      </c>
      <c r="N314" t="s">
        <v>15</v>
      </c>
      <c r="O314" t="s">
        <v>26</v>
      </c>
      <c r="P314" s="13">
        <v>60</v>
      </c>
      <c r="Q314" s="13">
        <v>0</v>
      </c>
      <c r="R314" s="13">
        <v>0</v>
      </c>
      <c r="S314" s="13">
        <v>60</v>
      </c>
    </row>
    <row r="315" spans="2:19" ht="15">
      <c r="B315">
        <f t="shared" si="8"/>
        <v>314</v>
      </c>
      <c r="C315">
        <f t="shared" si="9"/>
        <v>1999</v>
      </c>
      <c r="D315" t="str">
        <f>+'1999'!B17</f>
        <v>Jefferies, B</v>
      </c>
      <c r="E315" s="56" t="str">
        <f>+'1999'!C17</f>
        <v>f</v>
      </c>
      <c r="F315" s="107">
        <f>+'1999'!D17</f>
        <v>68.9</v>
      </c>
      <c r="G315" s="107">
        <f>+'1999'!E17</f>
        <v>0</v>
      </c>
      <c r="H315" s="107">
        <f>+'1999'!F17</f>
        <v>65.44</v>
      </c>
      <c r="I315" s="107">
        <f>+'1999'!G17</f>
        <v>134.34</v>
      </c>
      <c r="L315">
        <v>381</v>
      </c>
      <c r="M315">
        <v>2000</v>
      </c>
      <c r="N315" t="s">
        <v>95</v>
      </c>
      <c r="O315" t="s">
        <v>26</v>
      </c>
      <c r="P315" s="13">
        <v>59.63</v>
      </c>
      <c r="Q315" s="13">
        <v>0</v>
      </c>
      <c r="R315" s="13">
        <v>0</v>
      </c>
      <c r="S315" s="13">
        <v>59.63</v>
      </c>
    </row>
    <row r="316" spans="2:19" ht="15">
      <c r="B316">
        <f t="shared" si="8"/>
        <v>315</v>
      </c>
      <c r="C316">
        <f t="shared" si="9"/>
        <v>1999</v>
      </c>
      <c r="D316" t="str">
        <f>+'1999'!B18</f>
        <v>Carter, A</v>
      </c>
      <c r="E316" s="56" t="str">
        <f>+'1999'!C18</f>
        <v>m</v>
      </c>
      <c r="F316" s="107">
        <f>+'1999'!D18</f>
        <v>67.81</v>
      </c>
      <c r="G316" s="107">
        <f>+'1999'!E18</f>
        <v>63.32</v>
      </c>
      <c r="H316" s="107">
        <f>+'1999'!F18</f>
        <v>0</v>
      </c>
      <c r="I316" s="107">
        <f>+'1999'!G18</f>
        <v>131.13</v>
      </c>
      <c r="L316">
        <v>537</v>
      </c>
      <c r="M316">
        <v>2003</v>
      </c>
      <c r="N316" t="s">
        <v>59</v>
      </c>
      <c r="O316" t="s">
        <v>26</v>
      </c>
      <c r="P316" s="13">
        <v>59.08</v>
      </c>
      <c r="Q316" s="13">
        <v>0</v>
      </c>
      <c r="R316" s="13">
        <v>0</v>
      </c>
      <c r="S316" s="13">
        <v>59.08</v>
      </c>
    </row>
    <row r="317" spans="2:19" ht="15">
      <c r="B317">
        <f t="shared" si="8"/>
        <v>316</v>
      </c>
      <c r="C317">
        <f t="shared" si="9"/>
        <v>1999</v>
      </c>
      <c r="D317" t="str">
        <f>+'1999'!B19</f>
        <v>Barlow, K</v>
      </c>
      <c r="E317" s="56" t="str">
        <f>+'1999'!C19</f>
        <v>f</v>
      </c>
      <c r="F317" s="107">
        <f>+'1999'!D19</f>
        <v>0</v>
      </c>
      <c r="G317" s="107">
        <f>+'1999'!E19</f>
        <v>57.74</v>
      </c>
      <c r="H317" s="107">
        <f>+'1999'!F19</f>
        <v>50.72</v>
      </c>
      <c r="I317" s="107">
        <f>+'1999'!G19</f>
        <v>108.46000000000001</v>
      </c>
      <c r="L317">
        <v>228</v>
      </c>
      <c r="M317">
        <v>1997</v>
      </c>
      <c r="N317" t="s">
        <v>82</v>
      </c>
      <c r="O317" t="s">
        <v>26</v>
      </c>
      <c r="P317" s="13">
        <v>59</v>
      </c>
      <c r="Q317" s="13">
        <v>0</v>
      </c>
      <c r="R317" s="13">
        <v>0</v>
      </c>
      <c r="S317" s="13">
        <v>59</v>
      </c>
    </row>
    <row r="318" spans="2:19" ht="15">
      <c r="B318">
        <f t="shared" si="8"/>
        <v>317</v>
      </c>
      <c r="C318">
        <f t="shared" si="9"/>
        <v>1999</v>
      </c>
      <c r="D318" t="str">
        <f>+'1999'!B20</f>
        <v>Purchase, R</v>
      </c>
      <c r="E318" s="56" t="str">
        <f>+'1999'!C20</f>
        <v>m</v>
      </c>
      <c r="F318" s="107">
        <f>+'1999'!D20</f>
        <v>77.14</v>
      </c>
      <c r="G318" s="107">
        <f>+'1999'!E20</f>
        <v>0</v>
      </c>
      <c r="H318" s="107">
        <f>+'1999'!F20</f>
        <v>0</v>
      </c>
      <c r="I318" s="107">
        <f>+'1999'!G20</f>
        <v>77.14</v>
      </c>
      <c r="L318">
        <v>679</v>
      </c>
      <c r="M318">
        <v>2006</v>
      </c>
      <c r="N318" t="s">
        <v>157</v>
      </c>
      <c r="O318" t="s">
        <v>26</v>
      </c>
      <c r="P318" s="13">
        <v>58.96</v>
      </c>
      <c r="Q318" s="13">
        <v>0</v>
      </c>
      <c r="R318" s="13">
        <v>0</v>
      </c>
      <c r="S318" s="13">
        <v>58.96</v>
      </c>
    </row>
    <row r="319" spans="2:19" ht="15">
      <c r="B319">
        <f t="shared" si="8"/>
        <v>318</v>
      </c>
      <c r="C319">
        <f t="shared" si="9"/>
        <v>1999</v>
      </c>
      <c r="D319" t="str">
        <f>+'1999'!B21</f>
        <v>Hemsworth, M</v>
      </c>
      <c r="E319" s="56" t="str">
        <f>+'1999'!C21</f>
        <v>f</v>
      </c>
      <c r="F319" s="107">
        <f>+'1999'!D21</f>
        <v>72.46</v>
      </c>
      <c r="G319" s="107">
        <f>+'1999'!E21</f>
        <v>0</v>
      </c>
      <c r="H319" s="107">
        <f>+'1999'!F21</f>
        <v>0</v>
      </c>
      <c r="I319" s="107">
        <f>+'1999'!G21</f>
        <v>72.46</v>
      </c>
      <c r="L319">
        <v>815</v>
      </c>
      <c r="M319">
        <v>2009</v>
      </c>
      <c r="N319" t="s">
        <v>192</v>
      </c>
      <c r="O319" t="s">
        <v>26</v>
      </c>
      <c r="P319" s="13">
        <v>58.87231720625682</v>
      </c>
      <c r="Q319" s="13">
        <v>0</v>
      </c>
      <c r="R319" s="13">
        <v>0</v>
      </c>
      <c r="S319" s="13">
        <v>0</v>
      </c>
    </row>
    <row r="320" spans="2:19" ht="15">
      <c r="B320">
        <f t="shared" si="8"/>
        <v>319</v>
      </c>
      <c r="C320">
        <f t="shared" si="9"/>
        <v>1999</v>
      </c>
      <c r="D320" t="str">
        <f>+'1999'!B22</f>
        <v>Stodart, S</v>
      </c>
      <c r="E320" s="56" t="str">
        <f>+'1999'!C22</f>
        <v>m</v>
      </c>
      <c r="F320" s="107">
        <f>+'1999'!D22</f>
        <v>71.64</v>
      </c>
      <c r="G320" s="107">
        <f>+'1999'!E22</f>
        <v>0</v>
      </c>
      <c r="H320" s="107">
        <f>+'1999'!F22</f>
        <v>0</v>
      </c>
      <c r="I320" s="107">
        <f>+'1999'!G22</f>
        <v>71.64</v>
      </c>
      <c r="L320">
        <v>680</v>
      </c>
      <c r="M320">
        <v>2006</v>
      </c>
      <c r="N320" t="s">
        <v>158</v>
      </c>
      <c r="O320" t="s">
        <v>26</v>
      </c>
      <c r="P320" s="13">
        <v>58.49</v>
      </c>
      <c r="Q320" s="13">
        <v>0</v>
      </c>
      <c r="R320" s="13">
        <v>0</v>
      </c>
      <c r="S320" s="13">
        <v>58.49</v>
      </c>
    </row>
    <row r="321" spans="2:19" ht="15">
      <c r="B321">
        <f t="shared" si="8"/>
        <v>320</v>
      </c>
      <c r="C321">
        <f t="shared" si="9"/>
        <v>1999</v>
      </c>
      <c r="D321" t="str">
        <f>+'1999'!B23</f>
        <v>Morgan, A</v>
      </c>
      <c r="E321" s="56" t="str">
        <f>+'1999'!C23</f>
        <v>f</v>
      </c>
      <c r="F321" s="107">
        <f>+'1999'!D23</f>
        <v>71.55</v>
      </c>
      <c r="G321" s="107">
        <f>+'1999'!E23</f>
        <v>0</v>
      </c>
      <c r="H321" s="107">
        <f>+'1999'!F23</f>
        <v>0</v>
      </c>
      <c r="I321" s="107">
        <f>+'1999'!G23</f>
        <v>71.55</v>
      </c>
      <c r="L321">
        <v>614</v>
      </c>
      <c r="M321">
        <v>2005</v>
      </c>
      <c r="N321" t="s">
        <v>118</v>
      </c>
      <c r="O321" t="s">
        <v>26</v>
      </c>
      <c r="P321" s="13">
        <v>58.34</v>
      </c>
      <c r="Q321" s="13">
        <v>54.24</v>
      </c>
      <c r="R321" s="13">
        <v>0</v>
      </c>
      <c r="S321" s="13">
        <v>112.58000000000001</v>
      </c>
    </row>
    <row r="322" spans="2:19" ht="15">
      <c r="B322">
        <f t="shared" si="8"/>
        <v>321</v>
      </c>
      <c r="C322">
        <f t="shared" si="9"/>
        <v>1999</v>
      </c>
      <c r="D322" t="str">
        <f>+'1999'!B24</f>
        <v>Bates, R</v>
      </c>
      <c r="E322" s="56" t="str">
        <f>+'1999'!C24</f>
        <v>m</v>
      </c>
      <c r="F322" s="107">
        <f>+'1999'!D24</f>
        <v>0</v>
      </c>
      <c r="G322" s="107">
        <f>+'1999'!E24</f>
        <v>71.47</v>
      </c>
      <c r="H322" s="107">
        <f>+'1999'!F24</f>
        <v>0</v>
      </c>
      <c r="I322" s="107">
        <f>+'1999'!G24</f>
        <v>71.47</v>
      </c>
      <c r="L322">
        <v>68</v>
      </c>
      <c r="M322">
        <v>1994</v>
      </c>
      <c r="N322" t="s">
        <v>15</v>
      </c>
      <c r="O322" t="s">
        <v>26</v>
      </c>
      <c r="P322" s="13">
        <v>58.3</v>
      </c>
      <c r="Q322" s="13">
        <v>0</v>
      </c>
      <c r="R322" s="13">
        <v>0</v>
      </c>
      <c r="S322" s="13">
        <v>58.3</v>
      </c>
    </row>
    <row r="323" spans="2:19" ht="15">
      <c r="B323">
        <f t="shared" si="8"/>
        <v>322</v>
      </c>
      <c r="C323">
        <f t="shared" si="9"/>
        <v>1999</v>
      </c>
      <c r="D323" t="str">
        <f>+'1999'!B25</f>
        <v>Heath, J</v>
      </c>
      <c r="E323" s="56" t="str">
        <f>+'1999'!C25</f>
        <v>m</v>
      </c>
      <c r="F323" s="107">
        <f>+'1999'!D25</f>
        <v>0</v>
      </c>
      <c r="G323" s="107">
        <f>+'1999'!E25</f>
        <v>0</v>
      </c>
      <c r="H323" s="107">
        <f>+'1999'!F25</f>
        <v>69.86</v>
      </c>
      <c r="I323" s="107">
        <f>+'1999'!G25</f>
        <v>69.86</v>
      </c>
      <c r="L323">
        <v>729</v>
      </c>
      <c r="M323">
        <v>2007</v>
      </c>
      <c r="N323" t="s">
        <v>134</v>
      </c>
      <c r="O323" t="s">
        <v>26</v>
      </c>
      <c r="P323" s="13">
        <v>58.26</v>
      </c>
      <c r="Q323" s="13">
        <v>0</v>
      </c>
      <c r="R323" s="13">
        <v>0</v>
      </c>
      <c r="S323" s="13">
        <v>58.26</v>
      </c>
    </row>
    <row r="324" spans="2:19" ht="15">
      <c r="B324">
        <f aca="true" t="shared" si="10" ref="B324:B387">1+B323</f>
        <v>323</v>
      </c>
      <c r="C324">
        <f t="shared" si="9"/>
        <v>1999</v>
      </c>
      <c r="D324" t="str">
        <f>+'1999'!B26</f>
        <v>Bryan, T</v>
      </c>
      <c r="E324" s="56" t="str">
        <f>+'1999'!C26</f>
        <v>m</v>
      </c>
      <c r="F324" s="107">
        <f>+'1999'!D26</f>
        <v>68.95</v>
      </c>
      <c r="G324" s="107">
        <f>+'1999'!E26</f>
        <v>0</v>
      </c>
      <c r="H324" s="107">
        <f>+'1999'!F26</f>
        <v>0</v>
      </c>
      <c r="I324" s="107">
        <f>+'1999'!G26</f>
        <v>68.95</v>
      </c>
      <c r="L324">
        <v>385</v>
      </c>
      <c r="M324">
        <v>2000</v>
      </c>
      <c r="N324" t="s">
        <v>37</v>
      </c>
      <c r="O324" t="s">
        <v>26</v>
      </c>
      <c r="P324" s="13">
        <v>57.27</v>
      </c>
      <c r="Q324" s="13">
        <v>0</v>
      </c>
      <c r="R324" s="13">
        <v>0</v>
      </c>
      <c r="S324" s="13">
        <v>57.27</v>
      </c>
    </row>
    <row r="325" spans="2:19" ht="15">
      <c r="B325">
        <f t="shared" si="10"/>
        <v>324</v>
      </c>
      <c r="C325">
        <f t="shared" si="9"/>
        <v>1999</v>
      </c>
      <c r="D325" t="str">
        <f>+'1999'!B27</f>
        <v>Hunter, S</v>
      </c>
      <c r="E325" s="56" t="str">
        <f>+'1999'!C27</f>
        <v>m</v>
      </c>
      <c r="F325" s="107">
        <f>+'1999'!D27</f>
        <v>68.81</v>
      </c>
      <c r="G325" s="107">
        <f>+'1999'!E27</f>
        <v>0</v>
      </c>
      <c r="H325" s="107">
        <f>+'1999'!F27</f>
        <v>0</v>
      </c>
      <c r="I325" s="107">
        <f>+'1999'!G27</f>
        <v>68.81</v>
      </c>
      <c r="L325">
        <v>569</v>
      </c>
      <c r="M325">
        <v>2004</v>
      </c>
      <c r="N325" t="s">
        <v>13</v>
      </c>
      <c r="O325" t="s">
        <v>26</v>
      </c>
      <c r="P325" s="13">
        <v>57.17</v>
      </c>
      <c r="Q325" s="13">
        <v>53.81</v>
      </c>
      <c r="R325" s="13">
        <v>0</v>
      </c>
      <c r="S325" s="13">
        <v>110.98</v>
      </c>
    </row>
    <row r="326" spans="2:19" ht="15">
      <c r="B326">
        <f t="shared" si="10"/>
        <v>325</v>
      </c>
      <c r="C326">
        <f t="shared" si="9"/>
        <v>1999</v>
      </c>
      <c r="D326" t="str">
        <f>+'1999'!B28</f>
        <v>Griffin, B</v>
      </c>
      <c r="E326" s="56" t="str">
        <f>+'1999'!C28</f>
        <v>m</v>
      </c>
      <c r="F326" s="107">
        <f>+'1999'!D28</f>
        <v>66.15</v>
      </c>
      <c r="G326" s="107">
        <f>+'1999'!E28</f>
        <v>0</v>
      </c>
      <c r="H326" s="107">
        <f>+'1999'!F28</f>
        <v>0</v>
      </c>
      <c r="I326" s="107">
        <f>+'1999'!G28</f>
        <v>66.15</v>
      </c>
      <c r="L326">
        <v>731</v>
      </c>
      <c r="M326">
        <v>2007</v>
      </c>
      <c r="N326" t="s">
        <v>82</v>
      </c>
      <c r="O326" t="s">
        <v>26</v>
      </c>
      <c r="P326" s="13">
        <v>56.68</v>
      </c>
      <c r="Q326" s="13">
        <v>0</v>
      </c>
      <c r="R326" s="13">
        <v>0</v>
      </c>
      <c r="S326" s="13">
        <v>56.68</v>
      </c>
    </row>
    <row r="327" spans="2:19" ht="15">
      <c r="B327">
        <f t="shared" si="10"/>
        <v>326</v>
      </c>
      <c r="C327">
        <f t="shared" si="9"/>
        <v>1999</v>
      </c>
      <c r="D327" t="str">
        <f>+'1999'!B29</f>
        <v>Lower, T</v>
      </c>
      <c r="E327" s="56" t="str">
        <f>+'1999'!C29</f>
        <v>f</v>
      </c>
      <c r="F327" s="107">
        <f>+'1999'!D29</f>
        <v>0</v>
      </c>
      <c r="G327" s="107">
        <f>+'1999'!E29</f>
        <v>0</v>
      </c>
      <c r="H327" s="107">
        <f>+'1999'!F29</f>
        <v>64.97</v>
      </c>
      <c r="I327" s="107">
        <f>+'1999'!G29</f>
        <v>64.97</v>
      </c>
      <c r="L327">
        <v>771</v>
      </c>
      <c r="M327">
        <v>2008</v>
      </c>
      <c r="N327" t="s">
        <v>152</v>
      </c>
      <c r="O327" t="s">
        <v>26</v>
      </c>
      <c r="P327" s="13">
        <v>56.44</v>
      </c>
      <c r="Q327" s="13">
        <v>0</v>
      </c>
      <c r="R327" s="13">
        <v>0</v>
      </c>
      <c r="S327" s="13">
        <v>56.44</v>
      </c>
    </row>
    <row r="328" spans="2:19" ht="15">
      <c r="B328">
        <f t="shared" si="10"/>
        <v>327</v>
      </c>
      <c r="C328">
        <f t="shared" si="9"/>
        <v>1999</v>
      </c>
      <c r="D328" t="str">
        <f>+'1999'!B30</f>
        <v>Underwood, G</v>
      </c>
      <c r="E328" s="56" t="str">
        <f>+'1999'!C30</f>
        <v>f</v>
      </c>
      <c r="F328" s="107">
        <f>+'1999'!D30</f>
        <v>64.57</v>
      </c>
      <c r="G328" s="107">
        <f>+'1999'!E30</f>
        <v>0</v>
      </c>
      <c r="H328" s="107">
        <f>+'1999'!F30</f>
        <v>0</v>
      </c>
      <c r="I328" s="107">
        <f>+'1999'!G30</f>
        <v>64.57</v>
      </c>
      <c r="L328">
        <v>278</v>
      </c>
      <c r="M328">
        <v>1998</v>
      </c>
      <c r="N328" t="s">
        <v>98</v>
      </c>
      <c r="O328" t="s">
        <v>26</v>
      </c>
      <c r="P328" s="13">
        <v>56.21</v>
      </c>
      <c r="Q328" s="13">
        <v>0</v>
      </c>
      <c r="R328" s="13">
        <v>0</v>
      </c>
      <c r="S328" s="13">
        <v>56.21</v>
      </c>
    </row>
    <row r="329" spans="2:19" ht="15">
      <c r="B329">
        <f t="shared" si="10"/>
        <v>328</v>
      </c>
      <c r="C329">
        <f t="shared" si="9"/>
        <v>1999</v>
      </c>
      <c r="D329" t="str">
        <f>+'1999'!B31</f>
        <v>Bennett, A</v>
      </c>
      <c r="E329" s="56" t="str">
        <f>+'1999'!C31</f>
        <v>m</v>
      </c>
      <c r="F329" s="107">
        <f>+'1999'!D31</f>
        <v>0</v>
      </c>
      <c r="G329" s="107">
        <f>+'1999'!E31</f>
        <v>61.99</v>
      </c>
      <c r="H329" s="107">
        <f>+'1999'!F31</f>
        <v>0</v>
      </c>
      <c r="I329" s="107">
        <f>+'1999'!G31</f>
        <v>61.99</v>
      </c>
      <c r="L329">
        <v>572</v>
      </c>
      <c r="M329">
        <v>2004</v>
      </c>
      <c r="N329" t="s">
        <v>37</v>
      </c>
      <c r="O329" t="s">
        <v>26</v>
      </c>
      <c r="P329" s="13">
        <v>54.57</v>
      </c>
      <c r="Q329" s="13">
        <v>44.83</v>
      </c>
      <c r="R329" s="13">
        <v>0</v>
      </c>
      <c r="S329" s="13">
        <v>99.4</v>
      </c>
    </row>
    <row r="330" spans="2:19" ht="15">
      <c r="B330">
        <f t="shared" si="10"/>
        <v>329</v>
      </c>
      <c r="C330">
        <f t="shared" si="9"/>
        <v>1999</v>
      </c>
      <c r="D330" t="str">
        <f>+'1999'!B32</f>
        <v>East, M</v>
      </c>
      <c r="E330" s="56" t="str">
        <f>+'1999'!C32</f>
        <v>m</v>
      </c>
      <c r="F330" s="107">
        <f>+'1999'!D32</f>
        <v>61.93</v>
      </c>
      <c r="G330" s="107">
        <f>+'1999'!E32</f>
        <v>0</v>
      </c>
      <c r="H330" s="107">
        <f>+'1999'!F32</f>
        <v>0</v>
      </c>
      <c r="I330" s="107">
        <f>+'1999'!G32</f>
        <v>61.93</v>
      </c>
      <c r="L330">
        <v>216</v>
      </c>
      <c r="M330">
        <v>1997</v>
      </c>
      <c r="N330" t="s">
        <v>37</v>
      </c>
      <c r="O330" t="s">
        <v>26</v>
      </c>
      <c r="P330" s="13">
        <v>54.5</v>
      </c>
      <c r="Q330" s="13">
        <v>52.1</v>
      </c>
      <c r="R330" s="13">
        <v>0</v>
      </c>
      <c r="S330" s="13">
        <v>106.6</v>
      </c>
    </row>
    <row r="331" spans="2:19" ht="15">
      <c r="B331">
        <f t="shared" si="10"/>
        <v>330</v>
      </c>
      <c r="C331">
        <f t="shared" si="9"/>
        <v>1999</v>
      </c>
      <c r="D331" t="str">
        <f>+'1999'!B33</f>
        <v>Cornwall, J</v>
      </c>
      <c r="E331" s="56" t="str">
        <f>+'1999'!C33</f>
        <v>f</v>
      </c>
      <c r="F331" s="107">
        <f>+'1999'!D33</f>
        <v>0</v>
      </c>
      <c r="G331" s="107">
        <f>+'1999'!E33</f>
        <v>0</v>
      </c>
      <c r="H331" s="107">
        <f>+'1999'!F33</f>
        <v>60.88</v>
      </c>
      <c r="I331" s="107">
        <f>+'1999'!G33</f>
        <v>60.88</v>
      </c>
      <c r="L331">
        <v>185</v>
      </c>
      <c r="M331">
        <v>1996</v>
      </c>
      <c r="N331" t="s">
        <v>66</v>
      </c>
      <c r="O331" t="s">
        <v>26</v>
      </c>
      <c r="P331" s="13">
        <v>54.4</v>
      </c>
      <c r="Q331" s="13">
        <v>0</v>
      </c>
      <c r="R331" s="13">
        <v>0</v>
      </c>
      <c r="S331" s="13">
        <v>54.4</v>
      </c>
    </row>
    <row r="332" spans="2:19" ht="15">
      <c r="B332">
        <f t="shared" si="10"/>
        <v>331</v>
      </c>
      <c r="C332">
        <f t="shared" si="9"/>
        <v>1999</v>
      </c>
      <c r="D332" t="str">
        <f>+'1999'!B34</f>
        <v>Hughes, B</v>
      </c>
      <c r="E332" s="56" t="str">
        <f>+'1999'!C34</f>
        <v>m</v>
      </c>
      <c r="F332" s="107">
        <f>+'1999'!D34</f>
        <v>0</v>
      </c>
      <c r="G332" s="107">
        <f>+'1999'!E34</f>
        <v>59.92</v>
      </c>
      <c r="H332" s="107">
        <f>+'1999'!F34</f>
        <v>0</v>
      </c>
      <c r="I332" s="107">
        <f>+'1999'!G34</f>
        <v>59.92</v>
      </c>
      <c r="L332">
        <v>631</v>
      </c>
      <c r="M332">
        <v>2005</v>
      </c>
      <c r="N332" t="s">
        <v>13</v>
      </c>
      <c r="O332" t="s">
        <v>26</v>
      </c>
      <c r="P332" s="13">
        <v>53.96</v>
      </c>
      <c r="Q332" s="13">
        <v>0</v>
      </c>
      <c r="R332" s="13">
        <v>0</v>
      </c>
      <c r="S332" s="13">
        <v>53.96</v>
      </c>
    </row>
    <row r="333" spans="2:19" ht="15">
      <c r="B333">
        <f t="shared" si="10"/>
        <v>332</v>
      </c>
      <c r="C333">
        <f t="shared" si="9"/>
        <v>1999</v>
      </c>
      <c r="D333" t="str">
        <f>+'1999'!B35</f>
        <v>Huggett, B</v>
      </c>
      <c r="E333" s="56" t="str">
        <f>+'1999'!C35</f>
        <v>f</v>
      </c>
      <c r="F333" s="107">
        <f>+'1999'!D35</f>
        <v>0</v>
      </c>
      <c r="G333" s="107">
        <f>+'1999'!E35</f>
        <v>55.75</v>
      </c>
      <c r="H333" s="107">
        <f>+'1999'!F35</f>
        <v>0</v>
      </c>
      <c r="I333" s="107">
        <f>+'1999'!G35</f>
        <v>55.75</v>
      </c>
      <c r="L333">
        <v>69</v>
      </c>
      <c r="M333">
        <v>1994</v>
      </c>
      <c r="N333" t="s">
        <v>43</v>
      </c>
      <c r="O333" t="s">
        <v>26</v>
      </c>
      <c r="P333" s="13">
        <v>52.9</v>
      </c>
      <c r="Q333" s="13">
        <v>0</v>
      </c>
      <c r="R333" s="13">
        <v>0</v>
      </c>
      <c r="S333" s="13">
        <v>52.9</v>
      </c>
    </row>
    <row r="334" spans="2:19" ht="15">
      <c r="B334">
        <f t="shared" si="10"/>
        <v>333</v>
      </c>
      <c r="C334">
        <f t="shared" si="9"/>
        <v>1999</v>
      </c>
      <c r="D334">
        <f>+'1999'!B36</f>
        <v>0</v>
      </c>
      <c r="E334" s="56">
        <f>+'1999'!C36</f>
        <v>0</v>
      </c>
      <c r="F334" s="107">
        <f>+'1999'!D36</f>
        <v>0</v>
      </c>
      <c r="G334" s="107">
        <f>+'1999'!E36</f>
        <v>0</v>
      </c>
      <c r="H334" s="107">
        <f>+'1999'!F36</f>
        <v>0</v>
      </c>
      <c r="I334" s="107">
        <f>+'1999'!G36</f>
        <v>0</v>
      </c>
      <c r="L334">
        <v>580</v>
      </c>
      <c r="M334">
        <v>2004</v>
      </c>
      <c r="N334" t="s">
        <v>141</v>
      </c>
      <c r="O334" t="s">
        <v>26</v>
      </c>
      <c r="P334" s="13">
        <v>52.48</v>
      </c>
      <c r="Q334" s="13">
        <v>0</v>
      </c>
      <c r="R334" s="13">
        <v>0</v>
      </c>
      <c r="S334" s="13">
        <v>52.48</v>
      </c>
    </row>
    <row r="335" spans="2:19" ht="15">
      <c r="B335">
        <f t="shared" si="10"/>
        <v>334</v>
      </c>
      <c r="C335">
        <f t="shared" si="9"/>
        <v>1999</v>
      </c>
      <c r="D335">
        <f>+'1999'!B37</f>
        <v>0</v>
      </c>
      <c r="E335" s="56">
        <f>+'1999'!C37</f>
        <v>0</v>
      </c>
      <c r="F335" s="107">
        <f>+'1999'!D37</f>
        <v>0</v>
      </c>
      <c r="G335" s="107">
        <f>+'1999'!E37</f>
        <v>0</v>
      </c>
      <c r="H335" s="107">
        <f>+'1999'!F37</f>
        <v>0</v>
      </c>
      <c r="I335" s="107">
        <f>+'1999'!G37</f>
        <v>0</v>
      </c>
      <c r="L335">
        <v>685</v>
      </c>
      <c r="M335">
        <v>2006</v>
      </c>
      <c r="N335" t="s">
        <v>161</v>
      </c>
      <c r="O335" t="s">
        <v>26</v>
      </c>
      <c r="P335" s="13">
        <v>51.05</v>
      </c>
      <c r="Q335" s="13">
        <v>0</v>
      </c>
      <c r="R335" s="13">
        <v>0</v>
      </c>
      <c r="S335" s="13">
        <v>51.05</v>
      </c>
    </row>
    <row r="336" spans="2:19" ht="15">
      <c r="B336">
        <f t="shared" si="10"/>
        <v>335</v>
      </c>
      <c r="C336">
        <f t="shared" si="9"/>
        <v>1999</v>
      </c>
      <c r="D336">
        <f>+'1999'!B38</f>
        <v>0</v>
      </c>
      <c r="E336" s="56">
        <f>+'1999'!C38</f>
        <v>0</v>
      </c>
      <c r="F336" s="107">
        <f>+'1999'!D38</f>
        <v>0</v>
      </c>
      <c r="G336" s="107">
        <f>+'1999'!E38</f>
        <v>0</v>
      </c>
      <c r="H336" s="107">
        <f>+'1999'!F38</f>
        <v>0</v>
      </c>
      <c r="I336" s="107">
        <f>+'1999'!G38</f>
        <v>0</v>
      </c>
      <c r="L336">
        <v>542</v>
      </c>
      <c r="M336">
        <v>2003</v>
      </c>
      <c r="N336" t="s">
        <v>118</v>
      </c>
      <c r="O336" t="s">
        <v>26</v>
      </c>
      <c r="P336" s="13">
        <v>50.94</v>
      </c>
      <c r="Q336" s="13">
        <v>0</v>
      </c>
      <c r="R336" s="13">
        <v>0</v>
      </c>
      <c r="S336" s="13">
        <v>50.94</v>
      </c>
    </row>
    <row r="337" spans="2:19" ht="15">
      <c r="B337">
        <f t="shared" si="10"/>
        <v>336</v>
      </c>
      <c r="C337">
        <f t="shared" si="9"/>
        <v>1999</v>
      </c>
      <c r="D337">
        <f>+'1999'!B39</f>
        <v>0</v>
      </c>
      <c r="E337" s="56">
        <f>+'1999'!C39</f>
        <v>0</v>
      </c>
      <c r="F337" s="107">
        <f>+'1999'!D39</f>
        <v>0</v>
      </c>
      <c r="G337" s="107">
        <f>+'1999'!E39</f>
        <v>0</v>
      </c>
      <c r="H337" s="107">
        <f>+'1999'!F39</f>
        <v>0</v>
      </c>
      <c r="I337" s="107">
        <f>+'1999'!G39</f>
        <v>0</v>
      </c>
      <c r="L337">
        <v>864</v>
      </c>
      <c r="M337">
        <v>2010</v>
      </c>
      <c r="N337" t="s">
        <v>195</v>
      </c>
      <c r="O337" t="s">
        <v>26</v>
      </c>
      <c r="P337" s="13">
        <v>50.423</v>
      </c>
      <c r="Q337" s="13">
        <v>0</v>
      </c>
      <c r="R337" s="13">
        <v>0</v>
      </c>
      <c r="S337" s="13">
        <v>0</v>
      </c>
    </row>
    <row r="338" spans="2:19" ht="15">
      <c r="B338">
        <f t="shared" si="10"/>
        <v>337</v>
      </c>
      <c r="C338">
        <f t="shared" si="9"/>
        <v>1999</v>
      </c>
      <c r="D338">
        <f>+'1999'!B40</f>
        <v>0</v>
      </c>
      <c r="E338" s="56">
        <f>+'1999'!C40</f>
        <v>0</v>
      </c>
      <c r="F338" s="107">
        <f>+'1999'!D40</f>
        <v>0</v>
      </c>
      <c r="G338" s="107">
        <f>+'1999'!E40</f>
        <v>0</v>
      </c>
      <c r="H338" s="107">
        <f>+'1999'!F40</f>
        <v>0</v>
      </c>
      <c r="I338" s="107">
        <f>+'1999'!G40</f>
        <v>0</v>
      </c>
      <c r="L338">
        <v>716</v>
      </c>
      <c r="M338">
        <v>2007</v>
      </c>
      <c r="N338" t="s">
        <v>161</v>
      </c>
      <c r="O338" t="s">
        <v>26</v>
      </c>
      <c r="P338" s="13">
        <v>50.25</v>
      </c>
      <c r="Q338" s="13">
        <v>48.52</v>
      </c>
      <c r="R338" s="13">
        <v>0</v>
      </c>
      <c r="S338" s="13">
        <v>98.77000000000001</v>
      </c>
    </row>
    <row r="339" spans="2:19" ht="15">
      <c r="B339">
        <f t="shared" si="10"/>
        <v>338</v>
      </c>
      <c r="C339">
        <f t="shared" si="9"/>
        <v>1999</v>
      </c>
      <c r="D339">
        <f>+'1999'!B41</f>
        <v>0</v>
      </c>
      <c r="E339" s="56">
        <f>+'1999'!C41</f>
        <v>0</v>
      </c>
      <c r="F339" s="107">
        <f>+'1999'!D41</f>
        <v>0</v>
      </c>
      <c r="G339" s="107">
        <f>+'1999'!E41</f>
        <v>0</v>
      </c>
      <c r="H339" s="107">
        <f>+'1999'!F41</f>
        <v>0</v>
      </c>
      <c r="I339" s="107">
        <f>+'1999'!G41</f>
        <v>0</v>
      </c>
      <c r="L339">
        <v>581</v>
      </c>
      <c r="M339">
        <v>2004</v>
      </c>
      <c r="N339" t="s">
        <v>139</v>
      </c>
      <c r="O339" t="s">
        <v>26</v>
      </c>
      <c r="P339" s="13">
        <v>49.71</v>
      </c>
      <c r="Q339" s="13">
        <v>0</v>
      </c>
      <c r="R339" s="13">
        <v>0</v>
      </c>
      <c r="S339" s="13">
        <v>49.71</v>
      </c>
    </row>
    <row r="340" spans="2:19" ht="15">
      <c r="B340">
        <f t="shared" si="10"/>
        <v>339</v>
      </c>
      <c r="C340">
        <f t="shared" si="9"/>
        <v>1999</v>
      </c>
      <c r="D340">
        <f>+'1999'!B42</f>
        <v>0</v>
      </c>
      <c r="E340" s="56">
        <f>+'1999'!C42</f>
        <v>0</v>
      </c>
      <c r="F340" s="107">
        <f>+'1999'!D42</f>
        <v>0</v>
      </c>
      <c r="G340" s="107">
        <f>+'1999'!E42</f>
        <v>0</v>
      </c>
      <c r="H340" s="107">
        <f>+'1999'!F42</f>
        <v>0</v>
      </c>
      <c r="I340" s="107">
        <f>+'1999'!G42</f>
        <v>0</v>
      </c>
      <c r="L340">
        <v>280</v>
      </c>
      <c r="M340">
        <v>1998</v>
      </c>
      <c r="N340" t="s">
        <v>65</v>
      </c>
      <c r="O340" t="s">
        <v>26</v>
      </c>
      <c r="P340" s="13">
        <v>47.23</v>
      </c>
      <c r="Q340" s="13">
        <v>0</v>
      </c>
      <c r="R340" s="13">
        <v>0</v>
      </c>
      <c r="S340" s="13">
        <v>47.23</v>
      </c>
    </row>
    <row r="341" spans="2:19" ht="15">
      <c r="B341">
        <f t="shared" si="10"/>
        <v>340</v>
      </c>
      <c r="C341">
        <f t="shared" si="9"/>
        <v>1999</v>
      </c>
      <c r="D341">
        <f>+'1999'!B43</f>
        <v>0</v>
      </c>
      <c r="E341" s="56">
        <f>+'1999'!C43</f>
        <v>0</v>
      </c>
      <c r="F341" s="107">
        <f>+'1999'!D43</f>
        <v>0</v>
      </c>
      <c r="G341" s="107">
        <f>+'1999'!E43</f>
        <v>0</v>
      </c>
      <c r="H341" s="107">
        <f>+'1999'!F43</f>
        <v>0</v>
      </c>
      <c r="I341" s="107">
        <f>+'1999'!G43</f>
        <v>0</v>
      </c>
      <c r="L341">
        <v>637</v>
      </c>
      <c r="M341">
        <v>2005</v>
      </c>
      <c r="N341" t="s">
        <v>139</v>
      </c>
      <c r="O341" t="s">
        <v>26</v>
      </c>
      <c r="P341" s="13">
        <v>43.63</v>
      </c>
      <c r="Q341" s="13">
        <v>0</v>
      </c>
      <c r="R341" s="13">
        <v>0</v>
      </c>
      <c r="S341" s="13">
        <v>43.63</v>
      </c>
    </row>
    <row r="342" spans="2:19" ht="15">
      <c r="B342">
        <f t="shared" si="10"/>
        <v>341</v>
      </c>
      <c r="C342">
        <f t="shared" si="9"/>
        <v>1999</v>
      </c>
      <c r="D342">
        <f>+'1999'!B44</f>
        <v>0</v>
      </c>
      <c r="E342" s="56">
        <f>+'1999'!C44</f>
        <v>0</v>
      </c>
      <c r="F342" s="107">
        <f>+'1999'!D44</f>
        <v>0</v>
      </c>
      <c r="G342" s="107">
        <f>+'1999'!E44</f>
        <v>0</v>
      </c>
      <c r="H342" s="107">
        <f>+'1999'!F44</f>
        <v>0</v>
      </c>
      <c r="I342" s="107">
        <f>+'1999'!G44</f>
        <v>0</v>
      </c>
      <c r="L342">
        <v>63</v>
      </c>
      <c r="M342">
        <v>1994</v>
      </c>
      <c r="N342" t="s">
        <v>39</v>
      </c>
      <c r="O342" t="s">
        <v>26</v>
      </c>
      <c r="P342" s="13">
        <v>0</v>
      </c>
      <c r="Q342" s="13">
        <v>69.1</v>
      </c>
      <c r="R342" s="13">
        <v>0</v>
      </c>
      <c r="S342" s="13">
        <v>69.1</v>
      </c>
    </row>
    <row r="343" spans="2:19" ht="15">
      <c r="B343">
        <f t="shared" si="10"/>
        <v>342</v>
      </c>
      <c r="C343">
        <f t="shared" si="9"/>
        <v>1999</v>
      </c>
      <c r="D343">
        <f>+'1999'!B45</f>
        <v>0</v>
      </c>
      <c r="E343" s="56">
        <f>+'1999'!C45</f>
        <v>0</v>
      </c>
      <c r="F343" s="107">
        <f>+'1999'!D45</f>
        <v>0</v>
      </c>
      <c r="G343" s="107">
        <f>+'1999'!E45</f>
        <v>0</v>
      </c>
      <c r="H343" s="107">
        <f>+'1999'!F45</f>
        <v>0</v>
      </c>
      <c r="I343" s="107">
        <f>+'1999'!G45</f>
        <v>0</v>
      </c>
      <c r="L343">
        <v>66</v>
      </c>
      <c r="M343">
        <v>1994</v>
      </c>
      <c r="N343" t="s">
        <v>41</v>
      </c>
      <c r="O343" t="s">
        <v>26</v>
      </c>
      <c r="P343" s="13">
        <v>0</v>
      </c>
      <c r="Q343" s="13">
        <v>62.6</v>
      </c>
      <c r="R343" s="13">
        <v>0</v>
      </c>
      <c r="S343" s="13">
        <v>62.6</v>
      </c>
    </row>
    <row r="344" spans="2:19" ht="15">
      <c r="B344">
        <f t="shared" si="10"/>
        <v>343</v>
      </c>
      <c r="C344">
        <f t="shared" si="9"/>
        <v>1999</v>
      </c>
      <c r="D344">
        <f>+'1999'!B46</f>
        <v>0</v>
      </c>
      <c r="E344" s="56">
        <f>+'1999'!C46</f>
        <v>0</v>
      </c>
      <c r="F344" s="107">
        <f>+'1999'!D46</f>
        <v>0</v>
      </c>
      <c r="G344" s="107">
        <f>+'1999'!E46</f>
        <v>0</v>
      </c>
      <c r="H344" s="107">
        <f>+'1999'!F46</f>
        <v>0</v>
      </c>
      <c r="I344" s="107">
        <f>+'1999'!G46</f>
        <v>0</v>
      </c>
      <c r="L344">
        <v>178</v>
      </c>
      <c r="M344">
        <v>1996</v>
      </c>
      <c r="N344" t="s">
        <v>10</v>
      </c>
      <c r="O344" t="s">
        <v>26</v>
      </c>
      <c r="P344" s="13">
        <v>0</v>
      </c>
      <c r="Q344" s="13">
        <v>71.8</v>
      </c>
      <c r="R344" s="13">
        <v>0</v>
      </c>
      <c r="S344" s="13">
        <v>71.8</v>
      </c>
    </row>
    <row r="345" spans="2:19" ht="15">
      <c r="B345">
        <f t="shared" si="10"/>
        <v>344</v>
      </c>
      <c r="C345">
        <f t="shared" si="9"/>
        <v>1999</v>
      </c>
      <c r="D345">
        <f>+'1999'!B47</f>
        <v>0</v>
      </c>
      <c r="E345" s="56">
        <f>+'1999'!C47</f>
        <v>0</v>
      </c>
      <c r="F345" s="107">
        <f>+'1999'!D47</f>
        <v>0</v>
      </c>
      <c r="G345" s="107">
        <f>+'1999'!E47</f>
        <v>0</v>
      </c>
      <c r="H345" s="107">
        <f>+'1999'!F47</f>
        <v>0</v>
      </c>
      <c r="I345" s="107">
        <f>+'1999'!G47</f>
        <v>0</v>
      </c>
      <c r="L345">
        <v>184</v>
      </c>
      <c r="M345">
        <v>1996</v>
      </c>
      <c r="N345" t="s">
        <v>65</v>
      </c>
      <c r="O345" t="s">
        <v>26</v>
      </c>
      <c r="P345" s="13">
        <v>0</v>
      </c>
      <c r="Q345" s="13">
        <v>45.7</v>
      </c>
      <c r="R345" s="13">
        <v>0</v>
      </c>
      <c r="S345" s="13">
        <v>45.7</v>
      </c>
    </row>
    <row r="346" spans="2:19" ht="15">
      <c r="B346">
        <f t="shared" si="10"/>
        <v>345</v>
      </c>
      <c r="C346">
        <f t="shared" si="9"/>
        <v>1999</v>
      </c>
      <c r="D346">
        <f>+'1999'!B48</f>
        <v>0</v>
      </c>
      <c r="E346" s="56">
        <f>+'1999'!C48</f>
        <v>0</v>
      </c>
      <c r="F346" s="107">
        <f>+'1999'!D48</f>
        <v>0</v>
      </c>
      <c r="G346" s="107">
        <f>+'1999'!E48</f>
        <v>0</v>
      </c>
      <c r="H346" s="107">
        <f>+'1999'!F48</f>
        <v>0</v>
      </c>
      <c r="I346" s="107">
        <f>+'1999'!G48</f>
        <v>0</v>
      </c>
      <c r="L346">
        <v>187</v>
      </c>
      <c r="M346">
        <v>1996</v>
      </c>
      <c r="N346" t="s">
        <v>43</v>
      </c>
      <c r="O346" t="s">
        <v>26</v>
      </c>
      <c r="P346" s="13">
        <v>0</v>
      </c>
      <c r="Q346" s="13">
        <v>48.8</v>
      </c>
      <c r="R346" s="13">
        <v>0</v>
      </c>
      <c r="S346" s="13">
        <v>48.8</v>
      </c>
    </row>
    <row r="347" spans="2:19" ht="15">
      <c r="B347">
        <f t="shared" si="10"/>
        <v>346</v>
      </c>
      <c r="C347">
        <f t="shared" si="9"/>
        <v>1999</v>
      </c>
      <c r="D347">
        <f>+'1999'!B49</f>
        <v>0</v>
      </c>
      <c r="E347" s="56">
        <f>+'1999'!C49</f>
        <v>0</v>
      </c>
      <c r="F347" s="107">
        <f>+'1999'!D49</f>
        <v>0</v>
      </c>
      <c r="G347" s="107">
        <f>+'1999'!E49</f>
        <v>0</v>
      </c>
      <c r="H347" s="107">
        <f>+'1999'!F49</f>
        <v>0</v>
      </c>
      <c r="I347" s="107">
        <f>+'1999'!G49</f>
        <v>0</v>
      </c>
      <c r="L347">
        <v>229</v>
      </c>
      <c r="M347">
        <v>1997</v>
      </c>
      <c r="N347" t="s">
        <v>21</v>
      </c>
      <c r="O347" t="s">
        <v>26</v>
      </c>
      <c r="P347" s="13">
        <v>0</v>
      </c>
      <c r="Q347" s="13">
        <v>58.6</v>
      </c>
      <c r="R347" s="13">
        <v>0</v>
      </c>
      <c r="S347" s="13">
        <v>58.6</v>
      </c>
    </row>
    <row r="348" spans="2:19" ht="15">
      <c r="B348">
        <f t="shared" si="10"/>
        <v>347</v>
      </c>
      <c r="C348">
        <f t="shared" si="9"/>
        <v>1999</v>
      </c>
      <c r="D348">
        <f>+'1999'!B50</f>
        <v>0</v>
      </c>
      <c r="E348" s="56">
        <f>+'1999'!C50</f>
        <v>0</v>
      </c>
      <c r="F348" s="107">
        <f>+'1999'!D50</f>
        <v>0</v>
      </c>
      <c r="G348" s="107">
        <f>+'1999'!E50</f>
        <v>0</v>
      </c>
      <c r="H348" s="107">
        <f>+'1999'!F50</f>
        <v>0</v>
      </c>
      <c r="I348" s="107">
        <f>+'1999'!G50</f>
        <v>0</v>
      </c>
      <c r="L348">
        <v>269</v>
      </c>
      <c r="M348">
        <v>1998</v>
      </c>
      <c r="N348" t="s">
        <v>10</v>
      </c>
      <c r="O348" t="s">
        <v>26</v>
      </c>
      <c r="P348" s="13">
        <v>0</v>
      </c>
      <c r="Q348" s="13">
        <v>65.6</v>
      </c>
      <c r="R348" s="13">
        <v>0</v>
      </c>
      <c r="S348" s="13">
        <v>65.6</v>
      </c>
    </row>
    <row r="349" spans="2:19" ht="15">
      <c r="B349">
        <f t="shared" si="10"/>
        <v>348</v>
      </c>
      <c r="C349">
        <f t="shared" si="9"/>
        <v>1999</v>
      </c>
      <c r="D349">
        <f>+'1999'!B51</f>
        <v>0</v>
      </c>
      <c r="E349" s="56">
        <f>+'1999'!C51</f>
        <v>0</v>
      </c>
      <c r="F349" s="107">
        <f>+'1999'!D51</f>
        <v>0</v>
      </c>
      <c r="G349" s="107">
        <f>+'1999'!E51</f>
        <v>0</v>
      </c>
      <c r="H349" s="107">
        <f>+'1999'!F51</f>
        <v>0</v>
      </c>
      <c r="I349" s="107">
        <f>+'1999'!G51</f>
        <v>0</v>
      </c>
      <c r="L349">
        <v>271</v>
      </c>
      <c r="M349">
        <v>1998</v>
      </c>
      <c r="N349" t="s">
        <v>32</v>
      </c>
      <c r="O349" t="s">
        <v>26</v>
      </c>
      <c r="P349" s="13">
        <v>0</v>
      </c>
      <c r="Q349" s="13">
        <v>65.1</v>
      </c>
      <c r="R349" s="13">
        <v>0</v>
      </c>
      <c r="S349" s="13">
        <v>65.1</v>
      </c>
    </row>
    <row r="350" spans="2:19" ht="15">
      <c r="B350">
        <f t="shared" si="10"/>
        <v>349</v>
      </c>
      <c r="C350">
        <f t="shared" si="9"/>
        <v>1999</v>
      </c>
      <c r="D350">
        <f>+'1999'!B52</f>
        <v>0</v>
      </c>
      <c r="E350" s="56">
        <f>+'1999'!C52</f>
        <v>0</v>
      </c>
      <c r="F350" s="107">
        <f>+'1999'!D52</f>
        <v>0</v>
      </c>
      <c r="G350" s="107">
        <f>+'1999'!E52</f>
        <v>0</v>
      </c>
      <c r="H350" s="107">
        <f>+'1999'!F52</f>
        <v>0</v>
      </c>
      <c r="I350" s="107">
        <f>+'1999'!G52</f>
        <v>0</v>
      </c>
      <c r="L350">
        <v>273</v>
      </c>
      <c r="M350">
        <v>1998</v>
      </c>
      <c r="N350" t="s">
        <v>88</v>
      </c>
      <c r="O350" t="s">
        <v>26</v>
      </c>
      <c r="P350" s="13">
        <v>0</v>
      </c>
      <c r="Q350" s="13">
        <v>61.2</v>
      </c>
      <c r="R350" s="13">
        <v>0</v>
      </c>
      <c r="S350" s="13">
        <v>61.2</v>
      </c>
    </row>
    <row r="351" spans="2:19" ht="15">
      <c r="B351">
        <f t="shared" si="10"/>
        <v>350</v>
      </c>
      <c r="C351">
        <f t="shared" si="9"/>
        <v>1999</v>
      </c>
      <c r="D351">
        <f>+'1999'!B53</f>
        <v>0</v>
      </c>
      <c r="E351" s="56">
        <f>+'1999'!C53</f>
        <v>0</v>
      </c>
      <c r="F351" s="107">
        <f>+'1999'!D53</f>
        <v>0</v>
      </c>
      <c r="G351" s="107">
        <f>+'1999'!E53</f>
        <v>0</v>
      </c>
      <c r="H351" s="107">
        <f>+'1999'!F53</f>
        <v>0</v>
      </c>
      <c r="I351" s="107">
        <f>+'1999'!G53</f>
        <v>0</v>
      </c>
      <c r="L351">
        <v>321</v>
      </c>
      <c r="M351">
        <v>1999</v>
      </c>
      <c r="N351" t="s">
        <v>86</v>
      </c>
      <c r="O351" t="s">
        <v>26</v>
      </c>
      <c r="P351" s="13">
        <v>0</v>
      </c>
      <c r="Q351" s="13">
        <v>71.47</v>
      </c>
      <c r="R351" s="13">
        <v>0</v>
      </c>
      <c r="S351" s="13">
        <v>71.47</v>
      </c>
    </row>
    <row r="352" spans="2:19" ht="15">
      <c r="B352">
        <f t="shared" si="10"/>
        <v>351</v>
      </c>
      <c r="C352">
        <f t="shared" si="9"/>
        <v>2000</v>
      </c>
      <c r="D352" t="str">
        <f>+'2000'!B4</f>
        <v>Cooper, I</v>
      </c>
      <c r="E352" s="56" t="str">
        <f>+'2000'!C4</f>
        <v>m</v>
      </c>
      <c r="F352" s="107">
        <f>+'2000'!D4</f>
        <v>80.05</v>
      </c>
      <c r="G352" s="107">
        <f>+'2000'!E4</f>
        <v>78.06</v>
      </c>
      <c r="H352" s="107">
        <f>+'2000'!F4</f>
        <v>78.61</v>
      </c>
      <c r="I352" s="107">
        <f>+'2000'!G4</f>
        <v>236.72000000000003</v>
      </c>
      <c r="L352">
        <v>328</v>
      </c>
      <c r="M352">
        <v>1999</v>
      </c>
      <c r="N352" t="s">
        <v>89</v>
      </c>
      <c r="O352" t="s">
        <v>26</v>
      </c>
      <c r="P352" s="13">
        <v>0</v>
      </c>
      <c r="Q352" s="13">
        <v>61.99</v>
      </c>
      <c r="R352" s="13">
        <v>0</v>
      </c>
      <c r="S352" s="13">
        <v>61.99</v>
      </c>
    </row>
    <row r="353" spans="2:19" ht="15">
      <c r="B353">
        <f t="shared" si="10"/>
        <v>352</v>
      </c>
      <c r="C353">
        <f t="shared" si="9"/>
        <v>2000</v>
      </c>
      <c r="D353" t="str">
        <f>+'2000'!B5</f>
        <v>Hemsworth, M</v>
      </c>
      <c r="E353" s="56" t="str">
        <f>+'2000'!C5</f>
        <v>f</v>
      </c>
      <c r="F353" s="107">
        <f>+'2000'!D5</f>
        <v>71.04</v>
      </c>
      <c r="G353" s="107">
        <f>+'2000'!E5</f>
        <v>68.96</v>
      </c>
      <c r="H353" s="107">
        <f>+'2000'!F5</f>
        <v>70.69</v>
      </c>
      <c r="I353" s="107">
        <f>+'2000'!G5</f>
        <v>210.69</v>
      </c>
      <c r="L353">
        <v>331</v>
      </c>
      <c r="M353">
        <v>1999</v>
      </c>
      <c r="N353" t="s">
        <v>82</v>
      </c>
      <c r="O353" t="s">
        <v>26</v>
      </c>
      <c r="P353" s="13">
        <v>0</v>
      </c>
      <c r="Q353" s="13">
        <v>59.92</v>
      </c>
      <c r="R353" s="13">
        <v>0</v>
      </c>
      <c r="S353" s="13">
        <v>59.92</v>
      </c>
    </row>
    <row r="354" spans="2:19" ht="15">
      <c r="B354">
        <f t="shared" si="10"/>
        <v>353</v>
      </c>
      <c r="C354">
        <f t="shared" si="9"/>
        <v>2000</v>
      </c>
      <c r="D354" t="str">
        <f>+'2000'!B6</f>
        <v>Johnson, C</v>
      </c>
      <c r="E354" s="56" t="str">
        <f>+'2000'!C6</f>
        <v>m</v>
      </c>
      <c r="F354" s="107">
        <f>+'2000'!D6</f>
        <v>67.8</v>
      </c>
      <c r="G354" s="107">
        <f>+'2000'!E6</f>
        <v>67.48</v>
      </c>
      <c r="H354" s="107">
        <f>+'2000'!F6</f>
        <v>67.06</v>
      </c>
      <c r="I354" s="107">
        <f>+'2000'!G6</f>
        <v>202.34</v>
      </c>
      <c r="L354">
        <v>373</v>
      </c>
      <c r="M354">
        <v>2000</v>
      </c>
      <c r="N354" t="s">
        <v>47</v>
      </c>
      <c r="O354" t="s">
        <v>26</v>
      </c>
      <c r="P354" s="13">
        <v>0</v>
      </c>
      <c r="Q354" s="13">
        <v>72.53</v>
      </c>
      <c r="R354" s="13">
        <v>0</v>
      </c>
      <c r="S354" s="13">
        <v>72.53</v>
      </c>
    </row>
    <row r="355" spans="2:19" ht="15">
      <c r="B355">
        <f t="shared" si="10"/>
        <v>354</v>
      </c>
      <c r="C355">
        <f t="shared" si="9"/>
        <v>2000</v>
      </c>
      <c r="D355" t="str">
        <f>+'2000'!B7</f>
        <v>James, H</v>
      </c>
      <c r="E355" s="56" t="str">
        <f>+'2000'!C7</f>
        <v>m</v>
      </c>
      <c r="F355" s="107">
        <f>+'2000'!D7</f>
        <v>67.8</v>
      </c>
      <c r="G355" s="107">
        <f>+'2000'!E7</f>
        <v>65.73</v>
      </c>
      <c r="H355" s="107">
        <f>+'2000'!F7</f>
        <v>67.35</v>
      </c>
      <c r="I355" s="107">
        <f>+'2000'!G7</f>
        <v>200.88</v>
      </c>
      <c r="L355">
        <v>374</v>
      </c>
      <c r="M355">
        <v>2000</v>
      </c>
      <c r="N355" t="s">
        <v>86</v>
      </c>
      <c r="O355" t="s">
        <v>26</v>
      </c>
      <c r="P355" s="13">
        <v>0</v>
      </c>
      <c r="Q355" s="13">
        <v>69.81</v>
      </c>
      <c r="R355" s="13">
        <v>0</v>
      </c>
      <c r="S355" s="13">
        <v>69.81</v>
      </c>
    </row>
    <row r="356" spans="2:19" ht="15">
      <c r="B356">
        <f t="shared" si="10"/>
        <v>355</v>
      </c>
      <c r="C356">
        <f t="shared" si="9"/>
        <v>2000</v>
      </c>
      <c r="D356" t="str">
        <f>+'2000'!B8</f>
        <v>Thompson, D</v>
      </c>
      <c r="E356" s="56" t="str">
        <f>+'2000'!C8</f>
        <v>m</v>
      </c>
      <c r="F356" s="107">
        <f>+'2000'!D8</f>
        <v>67.15</v>
      </c>
      <c r="G356" s="107">
        <f>+'2000'!E8</f>
        <v>62.92</v>
      </c>
      <c r="H356" s="107">
        <f>+'2000'!F8</f>
        <v>63.7</v>
      </c>
      <c r="I356" s="107">
        <f>+'2000'!G8</f>
        <v>193.76999999999998</v>
      </c>
      <c r="L356">
        <v>377</v>
      </c>
      <c r="M356">
        <v>2000</v>
      </c>
      <c r="N356" t="s">
        <v>77</v>
      </c>
      <c r="O356" t="s">
        <v>26</v>
      </c>
      <c r="P356" s="13">
        <v>0</v>
      </c>
      <c r="Q356" s="13">
        <v>64.78</v>
      </c>
      <c r="R356" s="13">
        <v>0</v>
      </c>
      <c r="S356" s="13">
        <v>64.78</v>
      </c>
    </row>
    <row r="357" spans="2:19" ht="15">
      <c r="B357">
        <f t="shared" si="10"/>
        <v>356</v>
      </c>
      <c r="C357">
        <f t="shared" si="9"/>
        <v>2000</v>
      </c>
      <c r="D357" t="str">
        <f>+'2000'!B9</f>
        <v>Griffin, B</v>
      </c>
      <c r="E357" s="56" t="str">
        <f>+'2000'!C9</f>
        <v>m</v>
      </c>
      <c r="F357" s="107">
        <f>+'2000'!D9</f>
        <v>67.42</v>
      </c>
      <c r="G357" s="107">
        <f>+'2000'!E9</f>
        <v>62</v>
      </c>
      <c r="H357" s="107">
        <f>+'2000'!F9</f>
        <v>63.81</v>
      </c>
      <c r="I357" s="107">
        <f>+'2000'!G9</f>
        <v>193.23000000000002</v>
      </c>
      <c r="L357">
        <v>378</v>
      </c>
      <c r="M357">
        <v>2000</v>
      </c>
      <c r="N357" t="s">
        <v>101</v>
      </c>
      <c r="O357" t="s">
        <v>26</v>
      </c>
      <c r="P357" s="13">
        <v>0</v>
      </c>
      <c r="Q357" s="13">
        <v>64.14</v>
      </c>
      <c r="R357" s="13">
        <v>0</v>
      </c>
      <c r="S357" s="13">
        <v>64.14</v>
      </c>
    </row>
    <row r="358" spans="2:19" ht="15">
      <c r="B358">
        <f t="shared" si="10"/>
        <v>357</v>
      </c>
      <c r="C358">
        <f t="shared" si="9"/>
        <v>2000</v>
      </c>
      <c r="D358" t="str">
        <f>+'2000'!B10</f>
        <v>Firmin, B</v>
      </c>
      <c r="E358" s="56" t="str">
        <f>+'2000'!C10</f>
        <v>m</v>
      </c>
      <c r="F358" s="107">
        <f>+'2000'!D10</f>
        <v>63.61</v>
      </c>
      <c r="G358" s="107">
        <f>+'2000'!E10</f>
        <v>61.79</v>
      </c>
      <c r="H358" s="107">
        <f>+'2000'!F10</f>
        <v>62.43</v>
      </c>
      <c r="I358" s="107">
        <f>+'2000'!G10</f>
        <v>187.83</v>
      </c>
      <c r="L358">
        <v>434</v>
      </c>
      <c r="M358">
        <v>2001</v>
      </c>
      <c r="N358" t="s">
        <v>77</v>
      </c>
      <c r="O358" t="s">
        <v>26</v>
      </c>
      <c r="P358" s="13">
        <v>0</v>
      </c>
      <c r="Q358" s="13">
        <v>60.74</v>
      </c>
      <c r="R358" s="13">
        <v>0</v>
      </c>
      <c r="S358" s="13">
        <v>60.74</v>
      </c>
    </row>
    <row r="359" spans="2:19" ht="15">
      <c r="B359">
        <f t="shared" si="10"/>
        <v>358</v>
      </c>
      <c r="C359">
        <f t="shared" si="9"/>
        <v>2000</v>
      </c>
      <c r="D359" t="str">
        <f>+'2000'!B11</f>
        <v>Walker, D</v>
      </c>
      <c r="E359" s="56" t="str">
        <f>+'2000'!C11</f>
        <v>m</v>
      </c>
      <c r="F359" s="107">
        <f>+'2000'!D11</f>
        <v>65.04</v>
      </c>
      <c r="G359" s="107">
        <f>+'2000'!E11</f>
        <v>63.97</v>
      </c>
      <c r="H359" s="107">
        <f>+'2000'!F11</f>
        <v>58.02</v>
      </c>
      <c r="I359" s="107">
        <f>+'2000'!G11</f>
        <v>187.03</v>
      </c>
      <c r="L359">
        <v>465</v>
      </c>
      <c r="M359">
        <v>2002</v>
      </c>
      <c r="N359" t="s">
        <v>121</v>
      </c>
      <c r="O359" t="s">
        <v>26</v>
      </c>
      <c r="P359" s="13">
        <v>0</v>
      </c>
      <c r="Q359" s="13">
        <v>74.41</v>
      </c>
      <c r="R359" s="13">
        <v>0</v>
      </c>
      <c r="S359" s="13">
        <v>74.41</v>
      </c>
    </row>
    <row r="360" spans="2:19" ht="15">
      <c r="B360">
        <f t="shared" si="10"/>
        <v>359</v>
      </c>
      <c r="C360">
        <f t="shared" si="9"/>
        <v>2000</v>
      </c>
      <c r="D360" t="str">
        <f>+'2000'!B12</f>
        <v>Purchase, R</v>
      </c>
      <c r="E360" s="56" t="str">
        <f>+'2000'!C12</f>
        <v>m</v>
      </c>
      <c r="F360" s="107">
        <f>+'2000'!D12</f>
        <v>72.19</v>
      </c>
      <c r="G360" s="107">
        <f>+'2000'!E12</f>
        <v>73.71</v>
      </c>
      <c r="H360" s="107">
        <f>+'2000'!F12</f>
        <v>0</v>
      </c>
      <c r="I360" s="107">
        <f>+'2000'!G12</f>
        <v>145.89999999999998</v>
      </c>
      <c r="L360">
        <v>470</v>
      </c>
      <c r="M360">
        <v>2002</v>
      </c>
      <c r="N360" t="s">
        <v>86</v>
      </c>
      <c r="O360" t="s">
        <v>26</v>
      </c>
      <c r="P360" s="13">
        <v>0</v>
      </c>
      <c r="Q360" s="13">
        <v>68.92</v>
      </c>
      <c r="R360" s="13">
        <v>0</v>
      </c>
      <c r="S360" s="13">
        <v>68.92</v>
      </c>
    </row>
    <row r="361" spans="2:19" ht="15">
      <c r="B361">
        <f t="shared" si="10"/>
        <v>360</v>
      </c>
      <c r="C361">
        <f t="shared" si="9"/>
        <v>2000</v>
      </c>
      <c r="D361" t="str">
        <f>+'2000'!B13</f>
        <v>Lyall, G</v>
      </c>
      <c r="E361" s="56" t="str">
        <f>+'2000'!C13</f>
        <v>m</v>
      </c>
      <c r="F361" s="107">
        <f>+'2000'!D13</f>
        <v>73.92</v>
      </c>
      <c r="G361" s="107">
        <f>+'2000'!E13</f>
        <v>0</v>
      </c>
      <c r="H361" s="107">
        <f>+'2000'!F13</f>
        <v>71.89</v>
      </c>
      <c r="I361" s="107">
        <f>+'2000'!G13</f>
        <v>145.81</v>
      </c>
      <c r="L361">
        <v>471</v>
      </c>
      <c r="M361">
        <v>2002</v>
      </c>
      <c r="N361" t="s">
        <v>38</v>
      </c>
      <c r="O361" t="s">
        <v>26</v>
      </c>
      <c r="P361" s="13">
        <v>0</v>
      </c>
      <c r="Q361" s="13">
        <v>68.67</v>
      </c>
      <c r="R361" s="13">
        <v>0</v>
      </c>
      <c r="S361" s="13">
        <v>68.67</v>
      </c>
    </row>
    <row r="362" spans="2:19" ht="15">
      <c r="B362">
        <f t="shared" si="10"/>
        <v>361</v>
      </c>
      <c r="C362">
        <f t="shared" si="9"/>
        <v>2000</v>
      </c>
      <c r="D362" t="str">
        <f>+'2000'!B14</f>
        <v>Dalziel, D</v>
      </c>
      <c r="E362" s="56" t="str">
        <f>+'2000'!C14</f>
        <v>m</v>
      </c>
      <c r="F362" s="107">
        <f>+'2000'!D14</f>
        <v>72.07</v>
      </c>
      <c r="G362" s="107">
        <f>+'2000'!E14</f>
        <v>0</v>
      </c>
      <c r="H362" s="107">
        <f>+'2000'!F14</f>
        <v>66.49</v>
      </c>
      <c r="I362" s="107">
        <f>+'2000'!G14</f>
        <v>138.56</v>
      </c>
      <c r="L362">
        <v>473</v>
      </c>
      <c r="M362">
        <v>2002</v>
      </c>
      <c r="N362" t="s">
        <v>73</v>
      </c>
      <c r="O362" t="s">
        <v>26</v>
      </c>
      <c r="P362" s="13">
        <v>0</v>
      </c>
      <c r="Q362" s="13">
        <v>67.42</v>
      </c>
      <c r="R362" s="13">
        <v>0</v>
      </c>
      <c r="S362" s="13">
        <v>67.42</v>
      </c>
    </row>
    <row r="363" spans="2:19" ht="15">
      <c r="B363">
        <f t="shared" si="10"/>
        <v>362</v>
      </c>
      <c r="C363">
        <f t="shared" si="9"/>
        <v>2000</v>
      </c>
      <c r="D363" t="str">
        <f>+'2000'!B15</f>
        <v>Lower, T</v>
      </c>
      <c r="E363" s="56" t="str">
        <f>+'2000'!C15</f>
        <v>f</v>
      </c>
      <c r="F363" s="107">
        <f>+'2000'!D15</f>
        <v>0</v>
      </c>
      <c r="G363" s="107">
        <f>+'2000'!E15</f>
        <v>67.42</v>
      </c>
      <c r="H363" s="107">
        <f>+'2000'!F15</f>
        <v>67.56</v>
      </c>
      <c r="I363" s="107">
        <f>+'2000'!G15</f>
        <v>134.98000000000002</v>
      </c>
      <c r="L363">
        <v>475</v>
      </c>
      <c r="M363">
        <v>2002</v>
      </c>
      <c r="N363" t="s">
        <v>56</v>
      </c>
      <c r="O363" t="s">
        <v>26</v>
      </c>
      <c r="P363" s="13">
        <v>0</v>
      </c>
      <c r="Q363" s="13">
        <v>66.56</v>
      </c>
      <c r="R363" s="13">
        <v>0</v>
      </c>
      <c r="S363" s="13">
        <v>66.56</v>
      </c>
    </row>
    <row r="364" spans="2:19" ht="15">
      <c r="B364">
        <f t="shared" si="10"/>
        <v>363</v>
      </c>
      <c r="C364">
        <f t="shared" si="9"/>
        <v>2000</v>
      </c>
      <c r="D364" t="str">
        <f>+'2000'!B16</f>
        <v>Essex, J</v>
      </c>
      <c r="E364" s="56" t="str">
        <f>+'2000'!C16</f>
        <v>f</v>
      </c>
      <c r="F364" s="107">
        <f>+'2000'!D16</f>
        <v>66.78</v>
      </c>
      <c r="G364" s="107">
        <f>+'2000'!E16</f>
        <v>0</v>
      </c>
      <c r="H364" s="107">
        <f>+'2000'!F16</f>
        <v>64.32</v>
      </c>
      <c r="I364" s="107">
        <f>+'2000'!G16</f>
        <v>131.1</v>
      </c>
      <c r="L364">
        <v>482</v>
      </c>
      <c r="M364">
        <v>2002</v>
      </c>
      <c r="N364" t="s">
        <v>126</v>
      </c>
      <c r="O364" t="s">
        <v>26</v>
      </c>
      <c r="P364" s="13">
        <v>0</v>
      </c>
      <c r="Q364" s="13">
        <v>63.19</v>
      </c>
      <c r="R364" s="13">
        <v>0</v>
      </c>
      <c r="S364" s="13">
        <v>63.19</v>
      </c>
    </row>
    <row r="365" spans="2:19" ht="15">
      <c r="B365">
        <f t="shared" si="10"/>
        <v>364</v>
      </c>
      <c r="C365">
        <f t="shared" si="9"/>
        <v>2000</v>
      </c>
      <c r="D365" t="str">
        <f>+'2000'!B17</f>
        <v>Rhodes, E</v>
      </c>
      <c r="E365" s="56" t="str">
        <f>+'2000'!C17</f>
        <v>f</v>
      </c>
      <c r="F365" s="107">
        <f>+'2000'!D17</f>
        <v>66.68</v>
      </c>
      <c r="G365" s="107">
        <f>+'2000'!E17</f>
        <v>0</v>
      </c>
      <c r="H365" s="107">
        <f>+'2000'!F17</f>
        <v>64.21</v>
      </c>
      <c r="I365" s="107">
        <f>+'2000'!G17</f>
        <v>130.89</v>
      </c>
      <c r="L365">
        <v>486</v>
      </c>
      <c r="M365">
        <v>2002</v>
      </c>
      <c r="N365" t="s">
        <v>128</v>
      </c>
      <c r="O365" t="s">
        <v>26</v>
      </c>
      <c r="P365" s="13">
        <v>0</v>
      </c>
      <c r="Q365" s="13">
        <v>61.37</v>
      </c>
      <c r="R365" s="13">
        <v>0</v>
      </c>
      <c r="S365" s="13">
        <v>61.37</v>
      </c>
    </row>
    <row r="366" spans="2:19" ht="15">
      <c r="B366">
        <f t="shared" si="10"/>
        <v>365</v>
      </c>
      <c r="C366">
        <f t="shared" si="9"/>
        <v>2000</v>
      </c>
      <c r="D366" t="str">
        <f>+'2000'!B18</f>
        <v>Rea, M</v>
      </c>
      <c r="E366" s="56" t="str">
        <f>+'2000'!C18</f>
        <v>f</v>
      </c>
      <c r="F366" s="107">
        <f>+'2000'!D18</f>
        <v>0</v>
      </c>
      <c r="G366" s="107">
        <f>+'2000'!E18</f>
        <v>64.56</v>
      </c>
      <c r="H366" s="107">
        <f>+'2000'!F18</f>
        <v>65.42</v>
      </c>
      <c r="I366" s="107">
        <f>+'2000'!G18</f>
        <v>129.98000000000002</v>
      </c>
      <c r="L366">
        <v>522</v>
      </c>
      <c r="M366">
        <v>2003</v>
      </c>
      <c r="N366" t="s">
        <v>121</v>
      </c>
      <c r="O366" t="s">
        <v>26</v>
      </c>
      <c r="P366" s="13">
        <v>0</v>
      </c>
      <c r="Q366" s="13">
        <v>75.94</v>
      </c>
      <c r="R366" s="13">
        <v>0</v>
      </c>
      <c r="S366" s="13">
        <v>75.94</v>
      </c>
    </row>
    <row r="367" spans="2:19" ht="15">
      <c r="B367">
        <f t="shared" si="10"/>
        <v>366</v>
      </c>
      <c r="C367">
        <f t="shared" si="9"/>
        <v>2000</v>
      </c>
      <c r="D367" t="str">
        <f>+'2000'!B19</f>
        <v>Smith, R</v>
      </c>
      <c r="E367" s="56" t="str">
        <f>+'2000'!C19</f>
        <v>m</v>
      </c>
      <c r="F367" s="107">
        <f>+'2000'!D19</f>
        <v>65.15</v>
      </c>
      <c r="G367" s="107">
        <f>+'2000'!E19</f>
        <v>0</v>
      </c>
      <c r="H367" s="107">
        <f>+'2000'!F19</f>
        <v>60.75</v>
      </c>
      <c r="I367" s="107">
        <f>+'2000'!G19</f>
        <v>125.9</v>
      </c>
      <c r="L367">
        <v>523</v>
      </c>
      <c r="M367">
        <v>2003</v>
      </c>
      <c r="N367" t="s">
        <v>51</v>
      </c>
      <c r="O367" t="s">
        <v>26</v>
      </c>
      <c r="P367" s="13">
        <v>0</v>
      </c>
      <c r="Q367" s="13">
        <v>70.36</v>
      </c>
      <c r="R367" s="13">
        <v>0</v>
      </c>
      <c r="S367" s="13">
        <v>70.36</v>
      </c>
    </row>
    <row r="368" spans="2:19" ht="15">
      <c r="B368">
        <f t="shared" si="10"/>
        <v>367</v>
      </c>
      <c r="C368">
        <f t="shared" si="9"/>
        <v>2000</v>
      </c>
      <c r="D368" t="str">
        <f>+'2000'!B20</f>
        <v>Banfield, J</v>
      </c>
      <c r="E368" s="56" t="str">
        <f>+'2000'!C20</f>
        <v>f</v>
      </c>
      <c r="F368" s="107">
        <f>+'2000'!D20</f>
        <v>60.33</v>
      </c>
      <c r="G368" s="107">
        <f>+'2000'!E20</f>
        <v>0</v>
      </c>
      <c r="H368" s="107">
        <f>+'2000'!F20</f>
        <v>56.99</v>
      </c>
      <c r="I368" s="107">
        <f>+'2000'!G20</f>
        <v>117.32</v>
      </c>
      <c r="L368">
        <v>527</v>
      </c>
      <c r="M368">
        <v>2003</v>
      </c>
      <c r="N368" t="s">
        <v>86</v>
      </c>
      <c r="O368" t="s">
        <v>26</v>
      </c>
      <c r="P368" s="13">
        <v>0</v>
      </c>
      <c r="Q368" s="13">
        <v>67.37</v>
      </c>
      <c r="R368" s="13">
        <v>0</v>
      </c>
      <c r="S368" s="13">
        <v>67.37</v>
      </c>
    </row>
    <row r="369" spans="2:19" ht="15">
      <c r="B369">
        <f t="shared" si="10"/>
        <v>368</v>
      </c>
      <c r="C369">
        <f t="shared" si="9"/>
        <v>2000</v>
      </c>
      <c r="D369" t="str">
        <f>+'2000'!B21</f>
        <v>Barton, N</v>
      </c>
      <c r="E369" s="56" t="str">
        <f>+'2000'!C21</f>
        <v>m</v>
      </c>
      <c r="F369" s="107">
        <f>+'2000'!D21</f>
        <v>0</v>
      </c>
      <c r="G369" s="107">
        <f>+'2000'!E21</f>
        <v>57.14</v>
      </c>
      <c r="H369" s="107">
        <f>+'2000'!F21</f>
        <v>59.5</v>
      </c>
      <c r="I369" s="107">
        <f>+'2000'!G21</f>
        <v>116.64</v>
      </c>
      <c r="L369">
        <v>538</v>
      </c>
      <c r="M369">
        <v>2003</v>
      </c>
      <c r="N369" t="s">
        <v>36</v>
      </c>
      <c r="O369" t="s">
        <v>26</v>
      </c>
      <c r="P369" s="13">
        <v>0</v>
      </c>
      <c r="Q369" s="13">
        <v>59.64</v>
      </c>
      <c r="R369" s="13">
        <v>0</v>
      </c>
      <c r="S369" s="13">
        <v>59.64</v>
      </c>
    </row>
    <row r="370" spans="2:19" ht="15">
      <c r="B370">
        <f t="shared" si="10"/>
        <v>369</v>
      </c>
      <c r="C370">
        <f t="shared" si="9"/>
        <v>2000</v>
      </c>
      <c r="D370" t="str">
        <f>+'2000'!B22</f>
        <v>Winborn, M</v>
      </c>
      <c r="E370" s="56" t="str">
        <f>+'2000'!C22</f>
        <v>f</v>
      </c>
      <c r="F370" s="107">
        <f>+'2000'!D22</f>
        <v>0</v>
      </c>
      <c r="G370" s="107">
        <f>+'2000'!E22</f>
        <v>61.14</v>
      </c>
      <c r="H370" s="107">
        <f>+'2000'!F22</f>
        <v>53.39</v>
      </c>
      <c r="I370" s="107">
        <f>+'2000'!G22</f>
        <v>114.53</v>
      </c>
      <c r="L370">
        <v>540</v>
      </c>
      <c r="M370">
        <v>2003</v>
      </c>
      <c r="N370" t="s">
        <v>33</v>
      </c>
      <c r="O370" t="s">
        <v>26</v>
      </c>
      <c r="P370" s="13">
        <v>0</v>
      </c>
      <c r="Q370" s="13">
        <v>54.54</v>
      </c>
      <c r="R370" s="13">
        <v>0</v>
      </c>
      <c r="S370" s="13">
        <v>54.54</v>
      </c>
    </row>
    <row r="371" spans="2:19" ht="15">
      <c r="B371">
        <f t="shared" si="10"/>
        <v>370</v>
      </c>
      <c r="C371">
        <f t="shared" si="9"/>
        <v>2000</v>
      </c>
      <c r="D371" t="str">
        <f>+'2000'!B23</f>
        <v>Denyer, J</v>
      </c>
      <c r="E371" s="56" t="str">
        <f>+'2000'!C23</f>
        <v>f</v>
      </c>
      <c r="F371" s="107">
        <f>+'2000'!D23</f>
        <v>0</v>
      </c>
      <c r="G371" s="107">
        <f>+'2000'!E23</f>
        <v>50.61</v>
      </c>
      <c r="H371" s="107">
        <f>+'2000'!F23</f>
        <v>51.66</v>
      </c>
      <c r="I371" s="107">
        <f>+'2000'!G23</f>
        <v>102.27</v>
      </c>
      <c r="L371">
        <v>579</v>
      </c>
      <c r="M371">
        <v>2004</v>
      </c>
      <c r="N371" t="s">
        <v>32</v>
      </c>
      <c r="O371" t="s">
        <v>26</v>
      </c>
      <c r="P371" s="13">
        <v>0</v>
      </c>
      <c r="Q371" s="13">
        <v>55.24</v>
      </c>
      <c r="R371" s="13">
        <v>0</v>
      </c>
      <c r="S371" s="13">
        <v>55.24</v>
      </c>
    </row>
    <row r="372" spans="2:19" ht="15">
      <c r="B372">
        <f t="shared" si="10"/>
        <v>371</v>
      </c>
      <c r="C372">
        <f t="shared" si="9"/>
        <v>2000</v>
      </c>
      <c r="D372" t="str">
        <f>+'2000'!B24</f>
        <v>Bould, C</v>
      </c>
      <c r="E372" s="56" t="str">
        <f>+'2000'!C24</f>
        <v>f</v>
      </c>
      <c r="F372" s="107">
        <f>+'2000'!D24</f>
        <v>0</v>
      </c>
      <c r="G372" s="107">
        <f>+'2000'!E24</f>
        <v>0</v>
      </c>
      <c r="H372" s="107">
        <f>+'2000'!F24</f>
        <v>75.14</v>
      </c>
      <c r="I372" s="107">
        <f>+'2000'!G24</f>
        <v>75.14</v>
      </c>
      <c r="L372">
        <v>625</v>
      </c>
      <c r="M372">
        <v>2005</v>
      </c>
      <c r="N372" t="s">
        <v>108</v>
      </c>
      <c r="O372" t="s">
        <v>26</v>
      </c>
      <c r="P372" s="13">
        <v>0</v>
      </c>
      <c r="Q372" s="13">
        <v>63.21</v>
      </c>
      <c r="R372" s="13">
        <v>0</v>
      </c>
      <c r="S372" s="13">
        <v>63.21</v>
      </c>
    </row>
    <row r="373" spans="2:19" ht="15">
      <c r="B373">
        <f t="shared" si="10"/>
        <v>372</v>
      </c>
      <c r="C373">
        <f aca="true" t="shared" si="11" ref="C373:C436">+C323+1</f>
        <v>2000</v>
      </c>
      <c r="D373" t="str">
        <f>+'2000'!B25</f>
        <v>McLoughlin, M</v>
      </c>
      <c r="E373" s="56" t="str">
        <f>+'2000'!C25</f>
        <v>m</v>
      </c>
      <c r="F373" s="107">
        <f>+'2000'!D25</f>
        <v>74.53</v>
      </c>
      <c r="G373" s="107">
        <f>+'2000'!E25</f>
        <v>0</v>
      </c>
      <c r="H373" s="107">
        <f>+'2000'!F25</f>
        <v>0</v>
      </c>
      <c r="I373" s="107">
        <f>+'2000'!G25</f>
        <v>74.53</v>
      </c>
      <c r="L373">
        <v>629</v>
      </c>
      <c r="M373">
        <v>2005</v>
      </c>
      <c r="N373" t="s">
        <v>82</v>
      </c>
      <c r="O373" t="s">
        <v>26</v>
      </c>
      <c r="P373" s="13">
        <v>0</v>
      </c>
      <c r="Q373" s="13">
        <v>58.54</v>
      </c>
      <c r="R373" s="13">
        <v>0</v>
      </c>
      <c r="S373" s="13">
        <v>58.54</v>
      </c>
    </row>
    <row r="374" spans="2:19" ht="15">
      <c r="B374">
        <f t="shared" si="10"/>
        <v>373</v>
      </c>
      <c r="C374">
        <f t="shared" si="11"/>
        <v>2000</v>
      </c>
      <c r="D374" t="str">
        <f>+'2000'!B26</f>
        <v>Gill, J</v>
      </c>
      <c r="E374" s="56" t="str">
        <f>+'2000'!C26</f>
        <v>m</v>
      </c>
      <c r="F374" s="107">
        <f>+'2000'!D26</f>
        <v>0</v>
      </c>
      <c r="G374" s="107">
        <f>+'2000'!E26</f>
        <v>72.53</v>
      </c>
      <c r="H374" s="107">
        <f>+'2000'!F26</f>
        <v>0</v>
      </c>
      <c r="I374" s="107">
        <f>+'2000'!G26</f>
        <v>72.53</v>
      </c>
      <c r="L374">
        <v>630</v>
      </c>
      <c r="M374">
        <v>2005</v>
      </c>
      <c r="N374" t="s">
        <v>36</v>
      </c>
      <c r="O374" t="s">
        <v>26</v>
      </c>
      <c r="P374" s="13">
        <v>0</v>
      </c>
      <c r="Q374" s="13">
        <v>58.17</v>
      </c>
      <c r="R374" s="13">
        <v>0</v>
      </c>
      <c r="S374" s="13">
        <v>58.17</v>
      </c>
    </row>
    <row r="375" spans="2:19" ht="15">
      <c r="B375">
        <f t="shared" si="10"/>
        <v>374</v>
      </c>
      <c r="C375">
        <f t="shared" si="11"/>
        <v>2000</v>
      </c>
      <c r="D375" t="str">
        <f>+'2000'!B27</f>
        <v>Bates, R</v>
      </c>
      <c r="E375" s="56" t="str">
        <f>+'2000'!C27</f>
        <v>m</v>
      </c>
      <c r="F375" s="107">
        <f>+'2000'!D27</f>
        <v>0</v>
      </c>
      <c r="G375" s="107">
        <f>+'2000'!E27</f>
        <v>69.81</v>
      </c>
      <c r="H375" s="107">
        <f>+'2000'!F27</f>
        <v>0</v>
      </c>
      <c r="I375" s="107">
        <f>+'2000'!G27</f>
        <v>69.81</v>
      </c>
      <c r="L375">
        <v>633</v>
      </c>
      <c r="M375">
        <v>2005</v>
      </c>
      <c r="N375" t="s">
        <v>37</v>
      </c>
      <c r="O375" t="s">
        <v>26</v>
      </c>
      <c r="P375" s="13">
        <v>0</v>
      </c>
      <c r="Q375" s="13">
        <v>49.54</v>
      </c>
      <c r="R375" s="13">
        <v>0</v>
      </c>
      <c r="S375" s="13">
        <v>49.54</v>
      </c>
    </row>
    <row r="376" spans="2:19" ht="15">
      <c r="B376">
        <f t="shared" si="10"/>
        <v>375</v>
      </c>
      <c r="C376">
        <f t="shared" si="11"/>
        <v>2000</v>
      </c>
      <c r="D376" t="str">
        <f>+'2000'!B28</f>
        <v>Braid, D</v>
      </c>
      <c r="E376" s="56" t="str">
        <f>+'2000'!C28</f>
        <v>f</v>
      </c>
      <c r="F376" s="107">
        <f>+'2000'!D28</f>
        <v>0</v>
      </c>
      <c r="G376" s="107">
        <f>+'2000'!E28</f>
        <v>0</v>
      </c>
      <c r="H376" s="107">
        <f>+'2000'!F28</f>
        <v>69.54</v>
      </c>
      <c r="I376" s="107">
        <f>+'2000'!G28</f>
        <v>69.54</v>
      </c>
      <c r="L376">
        <v>666</v>
      </c>
      <c r="M376">
        <v>2006</v>
      </c>
      <c r="N376" t="s">
        <v>131</v>
      </c>
      <c r="O376" t="s">
        <v>26</v>
      </c>
      <c r="P376" s="13">
        <v>0</v>
      </c>
      <c r="Q376" s="13">
        <v>71.34</v>
      </c>
      <c r="R376" s="13">
        <v>0</v>
      </c>
      <c r="S376" s="13">
        <v>71.34</v>
      </c>
    </row>
    <row r="377" spans="2:19" ht="15">
      <c r="B377">
        <f t="shared" si="10"/>
        <v>376</v>
      </c>
      <c r="C377">
        <f t="shared" si="11"/>
        <v>2000</v>
      </c>
      <c r="D377" t="str">
        <f>+'2000'!B29</f>
        <v>Bryan, T</v>
      </c>
      <c r="E377" s="56" t="str">
        <f>+'2000'!C29</f>
        <v>m</v>
      </c>
      <c r="F377" s="107">
        <f>+'2000'!D29</f>
        <v>65.38</v>
      </c>
      <c r="G377" s="107">
        <f>+'2000'!E29</f>
        <v>0</v>
      </c>
      <c r="H377" s="107">
        <f>+'2000'!F29</f>
        <v>0</v>
      </c>
      <c r="I377" s="107">
        <f>+'2000'!G29</f>
        <v>65.38</v>
      </c>
      <c r="L377">
        <v>667</v>
      </c>
      <c r="M377">
        <v>2006</v>
      </c>
      <c r="N377" t="s">
        <v>153</v>
      </c>
      <c r="O377" t="s">
        <v>26</v>
      </c>
      <c r="P377" s="13">
        <v>0</v>
      </c>
      <c r="Q377" s="13">
        <v>70.69</v>
      </c>
      <c r="R377" s="13">
        <v>0</v>
      </c>
      <c r="S377" s="13">
        <v>70.69</v>
      </c>
    </row>
    <row r="378" spans="2:19" ht="15">
      <c r="B378">
        <f t="shared" si="10"/>
        <v>377</v>
      </c>
      <c r="C378">
        <f t="shared" si="11"/>
        <v>2000</v>
      </c>
      <c r="D378" t="str">
        <f>+'2000'!B30</f>
        <v>Carter, A</v>
      </c>
      <c r="E378" s="56" t="str">
        <f>+'2000'!C30</f>
        <v>m</v>
      </c>
      <c r="F378" s="107">
        <f>+'2000'!D30</f>
        <v>0</v>
      </c>
      <c r="G378" s="107">
        <f>+'2000'!E30</f>
        <v>64.78</v>
      </c>
      <c r="H378" s="107">
        <f>+'2000'!F30</f>
        <v>0</v>
      </c>
      <c r="I378" s="107">
        <f>+'2000'!G30</f>
        <v>64.78</v>
      </c>
      <c r="L378">
        <v>668</v>
      </c>
      <c r="M378">
        <v>2006</v>
      </c>
      <c r="N378" t="s">
        <v>101</v>
      </c>
      <c r="O378" t="s">
        <v>26</v>
      </c>
      <c r="P378" s="13">
        <v>0</v>
      </c>
      <c r="Q378" s="13">
        <v>70.01</v>
      </c>
      <c r="R378" s="13">
        <v>0</v>
      </c>
      <c r="S378" s="13">
        <v>70.01</v>
      </c>
    </row>
    <row r="379" spans="2:19" ht="15">
      <c r="B379">
        <f t="shared" si="10"/>
        <v>378</v>
      </c>
      <c r="C379">
        <f t="shared" si="11"/>
        <v>2000</v>
      </c>
      <c r="D379" t="str">
        <f>+'2000'!B31</f>
        <v>Hargrave, P</v>
      </c>
      <c r="E379" s="56" t="str">
        <f>+'2000'!C31</f>
        <v>m</v>
      </c>
      <c r="F379" s="107">
        <f>+'2000'!D31</f>
        <v>0</v>
      </c>
      <c r="G379" s="107">
        <f>+'2000'!E31</f>
        <v>64.14</v>
      </c>
      <c r="H379" s="107">
        <f>+'2000'!F31</f>
        <v>0</v>
      </c>
      <c r="I379" s="107">
        <f>+'2000'!G31</f>
        <v>64.14</v>
      </c>
      <c r="L379">
        <v>675</v>
      </c>
      <c r="M379">
        <v>2006</v>
      </c>
      <c r="N379" t="s">
        <v>118</v>
      </c>
      <c r="O379" t="s">
        <v>26</v>
      </c>
      <c r="P379" s="13">
        <v>0</v>
      </c>
      <c r="Q379" s="13">
        <v>62.47</v>
      </c>
      <c r="R379" s="13">
        <v>0</v>
      </c>
      <c r="S379" s="13">
        <v>62.47</v>
      </c>
    </row>
    <row r="380" spans="2:19" ht="15">
      <c r="B380">
        <f t="shared" si="10"/>
        <v>379</v>
      </c>
      <c r="C380">
        <f t="shared" si="11"/>
        <v>2000</v>
      </c>
      <c r="D380" t="str">
        <f>+'2000'!B32</f>
        <v>Telling, N</v>
      </c>
      <c r="E380" s="56" t="str">
        <f>+'2000'!C32</f>
        <v>f</v>
      </c>
      <c r="F380" s="107">
        <f>+'2000'!D32</f>
        <v>62.41</v>
      </c>
      <c r="G380" s="107">
        <f>+'2000'!E32</f>
        <v>0</v>
      </c>
      <c r="H380" s="107">
        <f>+'2000'!F32</f>
        <v>0</v>
      </c>
      <c r="I380" s="107">
        <f>+'2000'!G32</f>
        <v>62.41</v>
      </c>
      <c r="L380">
        <v>727</v>
      </c>
      <c r="M380">
        <v>2007</v>
      </c>
      <c r="N380" t="s">
        <v>154</v>
      </c>
      <c r="O380" t="s">
        <v>26</v>
      </c>
      <c r="P380" s="13">
        <v>0</v>
      </c>
      <c r="Q380" s="13">
        <v>59.68</v>
      </c>
      <c r="R380" s="13">
        <v>0</v>
      </c>
      <c r="S380" s="13">
        <v>59.68</v>
      </c>
    </row>
    <row r="381" spans="2:19" ht="15">
      <c r="B381">
        <f t="shared" si="10"/>
        <v>380</v>
      </c>
      <c r="C381">
        <f t="shared" si="11"/>
        <v>2000</v>
      </c>
      <c r="D381" t="str">
        <f>+'2000'!B33</f>
        <v>Armitage, M</v>
      </c>
      <c r="E381" s="56" t="str">
        <f>+'2000'!C33</f>
        <v>m</v>
      </c>
      <c r="F381" s="107">
        <f>+'2000'!D33</f>
        <v>61.19</v>
      </c>
      <c r="G381" s="107">
        <f>+'2000'!E33</f>
        <v>0</v>
      </c>
      <c r="H381" s="107">
        <f>+'2000'!F33</f>
        <v>0</v>
      </c>
      <c r="I381" s="107">
        <f>+'2000'!G33</f>
        <v>61.19</v>
      </c>
      <c r="L381">
        <v>728</v>
      </c>
      <c r="M381">
        <v>2007</v>
      </c>
      <c r="N381" t="s">
        <v>59</v>
      </c>
      <c r="O381" t="s">
        <v>26</v>
      </c>
      <c r="P381" s="13">
        <v>0</v>
      </c>
      <c r="Q381" s="13">
        <v>59.21</v>
      </c>
      <c r="R381" s="13">
        <v>0</v>
      </c>
      <c r="S381" s="13">
        <v>59.21</v>
      </c>
    </row>
    <row r="382" spans="2:19" ht="15">
      <c r="B382">
        <f t="shared" si="10"/>
        <v>381</v>
      </c>
      <c r="C382">
        <f t="shared" si="11"/>
        <v>2000</v>
      </c>
      <c r="D382" t="str">
        <f>+'2000'!B34</f>
        <v>East, M</v>
      </c>
      <c r="E382" s="56" t="str">
        <f>+'2000'!C34</f>
        <v>m</v>
      </c>
      <c r="F382" s="107">
        <f>+'2000'!D34</f>
        <v>59.63</v>
      </c>
      <c r="G382" s="107">
        <f>+'2000'!E34</f>
        <v>0</v>
      </c>
      <c r="H382" s="107">
        <f>+'2000'!F34</f>
        <v>0</v>
      </c>
      <c r="I382" s="107">
        <f>+'2000'!G34</f>
        <v>59.63</v>
      </c>
      <c r="L382">
        <v>772</v>
      </c>
      <c r="M382">
        <v>2008</v>
      </c>
      <c r="N382" t="s">
        <v>32</v>
      </c>
      <c r="O382" t="s">
        <v>26</v>
      </c>
      <c r="P382" s="13">
        <v>0</v>
      </c>
      <c r="Q382" s="13">
        <v>56.27</v>
      </c>
      <c r="R382" s="13">
        <v>0</v>
      </c>
      <c r="S382" s="13">
        <v>56.27</v>
      </c>
    </row>
    <row r="383" spans="2:19" ht="15">
      <c r="B383">
        <f t="shared" si="10"/>
        <v>382</v>
      </c>
      <c r="C383">
        <f t="shared" si="11"/>
        <v>2000</v>
      </c>
      <c r="D383" t="str">
        <f>+'2000'!B35</f>
        <v>Carter, N</v>
      </c>
      <c r="E383" s="56" t="str">
        <f>+'2000'!C35</f>
        <v>m</v>
      </c>
      <c r="F383" s="107">
        <f>+'2000'!D35</f>
        <v>0</v>
      </c>
      <c r="G383" s="107">
        <f>+'2000'!E35</f>
        <v>0</v>
      </c>
      <c r="H383" s="107">
        <f>+'2000'!F35</f>
        <v>59.58</v>
      </c>
      <c r="I383" s="107">
        <f>+'2000'!G35</f>
        <v>59.58</v>
      </c>
      <c r="L383">
        <v>774</v>
      </c>
      <c r="M383">
        <v>2008</v>
      </c>
      <c r="N383" t="s">
        <v>36</v>
      </c>
      <c r="O383" t="s">
        <v>26</v>
      </c>
      <c r="P383" s="13">
        <v>0</v>
      </c>
      <c r="Q383" s="13">
        <v>54.92</v>
      </c>
      <c r="R383" s="13">
        <v>0</v>
      </c>
      <c r="S383" s="13">
        <v>54.92</v>
      </c>
    </row>
    <row r="384" spans="2:19" ht="15">
      <c r="B384">
        <f t="shared" si="10"/>
        <v>383</v>
      </c>
      <c r="C384">
        <f t="shared" si="11"/>
        <v>2000</v>
      </c>
      <c r="D384" t="str">
        <f>+'2000'!B36</f>
        <v>Underwood, G</v>
      </c>
      <c r="E384" s="56" t="str">
        <f>+'2000'!C36</f>
        <v>f</v>
      </c>
      <c r="F384" s="107">
        <f>+'2000'!D36</f>
        <v>0</v>
      </c>
      <c r="G384" s="107">
        <f>+'2000'!E36</f>
        <v>59.42</v>
      </c>
      <c r="H384" s="107">
        <f>+'2000'!F36</f>
        <v>0</v>
      </c>
      <c r="I384" s="107">
        <f>+'2000'!G36</f>
        <v>59.42</v>
      </c>
      <c r="L384">
        <v>775</v>
      </c>
      <c r="M384">
        <v>2008</v>
      </c>
      <c r="N384" t="s">
        <v>37</v>
      </c>
      <c r="O384" t="s">
        <v>26</v>
      </c>
      <c r="P384" s="13">
        <v>0</v>
      </c>
      <c r="Q384" s="13">
        <v>50.12</v>
      </c>
      <c r="R384" s="13">
        <v>0</v>
      </c>
      <c r="S384" s="13">
        <v>50.12</v>
      </c>
    </row>
    <row r="385" spans="2:19" ht="15">
      <c r="B385">
        <f t="shared" si="10"/>
        <v>384</v>
      </c>
      <c r="C385">
        <f t="shared" si="11"/>
        <v>2000</v>
      </c>
      <c r="D385" t="str">
        <f>+'2000'!B37</f>
        <v>Hughes, B</v>
      </c>
      <c r="E385" s="56" t="str">
        <f>+'2000'!C37</f>
        <v>m</v>
      </c>
      <c r="F385" s="107">
        <f>+'2000'!D37</f>
        <v>0</v>
      </c>
      <c r="G385" s="107">
        <f>+'2000'!E37</f>
        <v>0</v>
      </c>
      <c r="H385" s="107">
        <f>+'2000'!F37</f>
        <v>56.96</v>
      </c>
      <c r="I385" s="107">
        <f>+'2000'!G37</f>
        <v>56.96</v>
      </c>
      <c r="L385">
        <v>777</v>
      </c>
      <c r="M385">
        <v>2008</v>
      </c>
      <c r="N385" t="s">
        <v>98</v>
      </c>
      <c r="O385" t="s">
        <v>26</v>
      </c>
      <c r="P385" s="13">
        <v>0</v>
      </c>
      <c r="Q385" s="13">
        <v>49.94</v>
      </c>
      <c r="R385" s="13">
        <v>0</v>
      </c>
      <c r="S385" s="13">
        <v>49.94</v>
      </c>
    </row>
    <row r="386" spans="2:19" ht="15">
      <c r="B386">
        <f t="shared" si="10"/>
        <v>385</v>
      </c>
      <c r="C386">
        <f t="shared" si="11"/>
        <v>2000</v>
      </c>
      <c r="D386" t="str">
        <f>+'2000'!B38</f>
        <v>Horn, S</v>
      </c>
      <c r="E386" s="56" t="str">
        <f>+'2000'!C38</f>
        <v>m</v>
      </c>
      <c r="F386" s="107">
        <f>+'2000'!D38</f>
        <v>57.27</v>
      </c>
      <c r="G386" s="107">
        <f>+'2000'!E38</f>
        <v>0</v>
      </c>
      <c r="H386" s="107">
        <f>+'2000'!F38</f>
        <v>0</v>
      </c>
      <c r="I386" s="107">
        <f>+'2000'!G38</f>
        <v>57.27</v>
      </c>
      <c r="L386">
        <v>779</v>
      </c>
      <c r="M386">
        <v>2008</v>
      </c>
      <c r="N386" t="s">
        <v>177</v>
      </c>
      <c r="O386" t="s">
        <v>26</v>
      </c>
      <c r="P386" s="13">
        <v>0</v>
      </c>
      <c r="Q386" s="13">
        <v>41.78</v>
      </c>
      <c r="R386" s="13">
        <v>0</v>
      </c>
      <c r="S386" s="13">
        <v>41.78</v>
      </c>
    </row>
    <row r="387" spans="2:19" ht="15">
      <c r="B387">
        <f t="shared" si="10"/>
        <v>386</v>
      </c>
      <c r="C387">
        <f t="shared" si="11"/>
        <v>2000</v>
      </c>
      <c r="D387" t="str">
        <f>+'2000'!B39</f>
        <v>Robertson, A</v>
      </c>
      <c r="E387" s="56" t="str">
        <f>+'2000'!C39</f>
        <v>m</v>
      </c>
      <c r="F387" s="107">
        <f>+'2000'!D39</f>
        <v>0</v>
      </c>
      <c r="G387" s="107">
        <f>+'2000'!E39</f>
        <v>0</v>
      </c>
      <c r="H387" s="107">
        <f>+'2000'!F39</f>
        <v>53.02</v>
      </c>
      <c r="I387" s="107">
        <f>+'2000'!G39</f>
        <v>53.02</v>
      </c>
      <c r="L387">
        <v>819</v>
      </c>
      <c r="M387">
        <v>2009</v>
      </c>
      <c r="N387" t="s">
        <v>196</v>
      </c>
      <c r="O387" t="s">
        <v>26</v>
      </c>
      <c r="P387" s="13">
        <v>0</v>
      </c>
      <c r="Q387" s="13">
        <v>0</v>
      </c>
      <c r="R387" s="13">
        <v>0</v>
      </c>
      <c r="S387" s="13">
        <v>0</v>
      </c>
    </row>
    <row r="388" spans="2:19" ht="15">
      <c r="B388">
        <f aca="true" t="shared" si="12" ref="B388:B451">1+B387</f>
        <v>387</v>
      </c>
      <c r="C388">
        <f t="shared" si="11"/>
        <v>2000</v>
      </c>
      <c r="D388" t="str">
        <f>+'2000'!B40</f>
        <v>Barlow, K</v>
      </c>
      <c r="E388" s="56" t="str">
        <f>+'2000'!C40</f>
        <v>f</v>
      </c>
      <c r="F388" s="107">
        <f>+'2000'!D40</f>
        <v>0</v>
      </c>
      <c r="G388" s="107">
        <f>+'2000'!E40</f>
        <v>51.92</v>
      </c>
      <c r="H388" s="107">
        <f>+'2000'!F40</f>
        <v>0</v>
      </c>
      <c r="I388" s="107">
        <f>+'2000'!G40</f>
        <v>51.92</v>
      </c>
      <c r="L388">
        <v>823</v>
      </c>
      <c r="M388">
        <v>2009</v>
      </c>
      <c r="N388" t="s">
        <v>200</v>
      </c>
      <c r="O388" t="s">
        <v>26</v>
      </c>
      <c r="P388" s="13">
        <v>0</v>
      </c>
      <c r="Q388" s="13">
        <v>0</v>
      </c>
      <c r="R388" s="13">
        <v>0</v>
      </c>
      <c r="S388" s="13">
        <v>0</v>
      </c>
    </row>
    <row r="389" spans="2:19" ht="15">
      <c r="B389">
        <f t="shared" si="12"/>
        <v>388</v>
      </c>
      <c r="C389">
        <f t="shared" si="11"/>
        <v>2000</v>
      </c>
      <c r="D389">
        <f>+'2000'!B41</f>
        <v>0</v>
      </c>
      <c r="E389" s="56">
        <f>+'2000'!C41</f>
        <v>0</v>
      </c>
      <c r="F389" s="107">
        <f>+'2000'!D41</f>
        <v>0</v>
      </c>
      <c r="G389" s="107">
        <f>+'2000'!E41</f>
        <v>0</v>
      </c>
      <c r="H389" s="107">
        <f>+'2000'!F41</f>
        <v>0</v>
      </c>
      <c r="I389" s="107">
        <f>+'2000'!G41</f>
        <v>0</v>
      </c>
      <c r="L389">
        <v>826</v>
      </c>
      <c r="M389">
        <v>2009</v>
      </c>
      <c r="N389" t="s">
        <v>203</v>
      </c>
      <c r="O389" t="s">
        <v>26</v>
      </c>
      <c r="P389" s="13">
        <v>0</v>
      </c>
      <c r="Q389" s="13">
        <v>0</v>
      </c>
      <c r="R389" s="13">
        <v>0</v>
      </c>
      <c r="S389" s="13">
        <v>0</v>
      </c>
    </row>
    <row r="390" spans="2:19" ht="15">
      <c r="B390">
        <f t="shared" si="12"/>
        <v>389</v>
      </c>
      <c r="C390">
        <f t="shared" si="11"/>
        <v>2000</v>
      </c>
      <c r="D390">
        <f>+'2000'!B42</f>
        <v>0</v>
      </c>
      <c r="E390" s="56">
        <f>+'2000'!C42</f>
        <v>0</v>
      </c>
      <c r="F390" s="107">
        <f>+'2000'!D42</f>
        <v>0</v>
      </c>
      <c r="G390" s="107">
        <f>+'2000'!E42</f>
        <v>0</v>
      </c>
      <c r="H390" s="107">
        <f>+'2000'!F42</f>
        <v>0</v>
      </c>
      <c r="I390" s="107">
        <f>+'2000'!G42</f>
        <v>0</v>
      </c>
      <c r="L390">
        <v>829</v>
      </c>
      <c r="M390">
        <v>2009</v>
      </c>
      <c r="N390" t="s">
        <v>206</v>
      </c>
      <c r="O390" t="s">
        <v>26</v>
      </c>
      <c r="P390" s="13">
        <v>0</v>
      </c>
      <c r="Q390" s="13">
        <v>0</v>
      </c>
      <c r="R390" s="13">
        <v>0</v>
      </c>
      <c r="S390" s="13">
        <v>0</v>
      </c>
    </row>
    <row r="391" spans="2:21" ht="15">
      <c r="B391">
        <f t="shared" si="12"/>
        <v>390</v>
      </c>
      <c r="C391">
        <f t="shared" si="11"/>
        <v>2000</v>
      </c>
      <c r="D391">
        <f>+'2000'!B43</f>
        <v>0</v>
      </c>
      <c r="E391" s="56">
        <f>+'2000'!C43</f>
        <v>0</v>
      </c>
      <c r="F391" s="107">
        <f>+'2000'!D43</f>
        <v>0</v>
      </c>
      <c r="G391" s="107">
        <f>+'2000'!E43</f>
        <v>0</v>
      </c>
      <c r="H391" s="107">
        <f>+'2000'!F43</f>
        <v>0</v>
      </c>
      <c r="I391" s="107">
        <f>+'2000'!G43</f>
        <v>0</v>
      </c>
      <c r="L391">
        <v>754</v>
      </c>
      <c r="M391">
        <v>2008</v>
      </c>
      <c r="N391" t="s">
        <v>163</v>
      </c>
      <c r="O391" t="s">
        <v>27</v>
      </c>
      <c r="P391" s="13">
        <v>81.25</v>
      </c>
      <c r="Q391" s="13">
        <v>0</v>
      </c>
      <c r="R391" s="13">
        <v>82.44</v>
      </c>
      <c r="S391" s="13">
        <v>163.69</v>
      </c>
      <c r="U391" s="108">
        <v>1</v>
      </c>
    </row>
    <row r="392" spans="2:21" ht="15">
      <c r="B392">
        <f t="shared" si="12"/>
        <v>391</v>
      </c>
      <c r="C392">
        <f t="shared" si="11"/>
        <v>2000</v>
      </c>
      <c r="D392">
        <f>+'2000'!B44</f>
        <v>0</v>
      </c>
      <c r="E392" s="56">
        <f>+'2000'!C44</f>
        <v>0</v>
      </c>
      <c r="F392" s="107">
        <f>+'2000'!D44</f>
        <v>0</v>
      </c>
      <c r="G392" s="107">
        <f>+'2000'!E44</f>
        <v>0</v>
      </c>
      <c r="H392" s="107">
        <f>+'2000'!F44</f>
        <v>0</v>
      </c>
      <c r="I392" s="107">
        <f>+'2000'!G44</f>
        <v>0</v>
      </c>
      <c r="L392">
        <v>658</v>
      </c>
      <c r="M392">
        <v>2006</v>
      </c>
      <c r="N392" t="s">
        <v>163</v>
      </c>
      <c r="O392" t="s">
        <v>27</v>
      </c>
      <c r="P392" s="13">
        <v>79.64</v>
      </c>
      <c r="Q392" s="13">
        <v>0</v>
      </c>
      <c r="R392" s="13">
        <v>82.18</v>
      </c>
      <c r="S392" s="13">
        <v>161.82</v>
      </c>
      <c r="U392" s="108">
        <v>2</v>
      </c>
    </row>
    <row r="393" spans="2:21" ht="15">
      <c r="B393">
        <f t="shared" si="12"/>
        <v>392</v>
      </c>
      <c r="C393">
        <f t="shared" si="11"/>
        <v>2000</v>
      </c>
      <c r="D393">
        <f>+'2000'!B45</f>
        <v>0</v>
      </c>
      <c r="E393" s="56">
        <f>+'2000'!C45</f>
        <v>0</v>
      </c>
      <c r="F393" s="107">
        <f>+'2000'!D45</f>
        <v>0</v>
      </c>
      <c r="G393" s="107">
        <f>+'2000'!E45</f>
        <v>0</v>
      </c>
      <c r="H393" s="107">
        <f>+'2000'!F45</f>
        <v>0</v>
      </c>
      <c r="I393" s="107">
        <f>+'2000'!G45</f>
        <v>0</v>
      </c>
      <c r="L393">
        <v>701</v>
      </c>
      <c r="M393">
        <v>2007</v>
      </c>
      <c r="N393" t="s">
        <v>163</v>
      </c>
      <c r="O393" t="s">
        <v>27</v>
      </c>
      <c r="P393" s="13">
        <v>81.27</v>
      </c>
      <c r="Q393" s="13">
        <v>81.9</v>
      </c>
      <c r="R393" s="13">
        <v>80.13</v>
      </c>
      <c r="S393" s="13">
        <v>243.3</v>
      </c>
      <c r="U393" s="108">
        <v>3</v>
      </c>
    </row>
    <row r="394" spans="2:21" ht="15">
      <c r="B394">
        <f t="shared" si="12"/>
        <v>393</v>
      </c>
      <c r="C394">
        <f t="shared" si="11"/>
        <v>2000</v>
      </c>
      <c r="D394">
        <f>+'2000'!B46</f>
        <v>0</v>
      </c>
      <c r="E394" s="56">
        <f>+'2000'!C46</f>
        <v>0</v>
      </c>
      <c r="F394" s="107">
        <f>+'2000'!D46</f>
        <v>0</v>
      </c>
      <c r="G394" s="107">
        <f>+'2000'!E46</f>
        <v>0</v>
      </c>
      <c r="H394" s="107">
        <f>+'2000'!F46</f>
        <v>0</v>
      </c>
      <c r="I394" s="107">
        <f>+'2000'!G46</f>
        <v>0</v>
      </c>
      <c r="L394">
        <v>861</v>
      </c>
      <c r="M394">
        <v>2010</v>
      </c>
      <c r="N394" t="s">
        <v>194</v>
      </c>
      <c r="O394" t="s">
        <v>27</v>
      </c>
      <c r="P394" s="13">
        <v>0</v>
      </c>
      <c r="Q394" s="13">
        <v>0</v>
      </c>
      <c r="R394" s="13">
        <v>78.193</v>
      </c>
      <c r="S394" s="13">
        <v>0</v>
      </c>
      <c r="U394" s="108">
        <v>4</v>
      </c>
    </row>
    <row r="395" spans="2:21" ht="15">
      <c r="B395">
        <f t="shared" si="12"/>
        <v>394</v>
      </c>
      <c r="C395">
        <f t="shared" si="11"/>
        <v>2000</v>
      </c>
      <c r="D395">
        <f>+'2000'!B47</f>
        <v>0</v>
      </c>
      <c r="E395" s="56">
        <f>+'2000'!C47</f>
        <v>0</v>
      </c>
      <c r="F395" s="107">
        <f>+'2000'!D47</f>
        <v>0</v>
      </c>
      <c r="G395" s="107">
        <f>+'2000'!E47</f>
        <v>0</v>
      </c>
      <c r="H395" s="107">
        <f>+'2000'!F47</f>
        <v>0</v>
      </c>
      <c r="I395" s="107">
        <f>+'2000'!G47</f>
        <v>0</v>
      </c>
      <c r="L395">
        <v>755</v>
      </c>
      <c r="M395">
        <v>2008</v>
      </c>
      <c r="N395" t="s">
        <v>142</v>
      </c>
      <c r="O395" t="s">
        <v>27</v>
      </c>
      <c r="P395" s="13">
        <v>0</v>
      </c>
      <c r="Q395" s="13">
        <v>68.9</v>
      </c>
      <c r="R395" s="13">
        <v>75.69</v>
      </c>
      <c r="S395" s="13">
        <v>144.59</v>
      </c>
      <c r="U395" s="108">
        <v>5</v>
      </c>
    </row>
    <row r="396" spans="2:21" ht="15">
      <c r="B396">
        <f t="shared" si="12"/>
        <v>395</v>
      </c>
      <c r="C396">
        <f t="shared" si="11"/>
        <v>2000</v>
      </c>
      <c r="D396">
        <f>+'2000'!B48</f>
        <v>0</v>
      </c>
      <c r="E396" s="56">
        <f>+'2000'!C48</f>
        <v>0</v>
      </c>
      <c r="F396" s="107">
        <f>+'2000'!D48</f>
        <v>0</v>
      </c>
      <c r="G396" s="107">
        <f>+'2000'!E48</f>
        <v>0</v>
      </c>
      <c r="H396" s="107">
        <f>+'2000'!F48</f>
        <v>0</v>
      </c>
      <c r="I396" s="107">
        <f>+'2000'!G48</f>
        <v>0</v>
      </c>
      <c r="L396">
        <v>371</v>
      </c>
      <c r="M396">
        <v>2000</v>
      </c>
      <c r="N396" t="s">
        <v>99</v>
      </c>
      <c r="O396" t="s">
        <v>27</v>
      </c>
      <c r="P396" s="13">
        <v>0</v>
      </c>
      <c r="Q396" s="13">
        <v>0</v>
      </c>
      <c r="R396" s="13">
        <v>75.14</v>
      </c>
      <c r="S396" s="13">
        <v>75.14</v>
      </c>
      <c r="U396" s="108">
        <v>6</v>
      </c>
    </row>
    <row r="397" spans="2:21" ht="15">
      <c r="B397">
        <f t="shared" si="12"/>
        <v>396</v>
      </c>
      <c r="C397">
        <f t="shared" si="11"/>
        <v>2000</v>
      </c>
      <c r="D397">
        <f>+'2000'!B49</f>
        <v>0</v>
      </c>
      <c r="E397" s="56">
        <f>+'2000'!C49</f>
        <v>0</v>
      </c>
      <c r="F397" s="107">
        <f>+'2000'!D49</f>
        <v>0</v>
      </c>
      <c r="G397" s="107">
        <f>+'2000'!E49</f>
        <v>0</v>
      </c>
      <c r="H397" s="107">
        <f>+'2000'!F49</f>
        <v>0</v>
      </c>
      <c r="I397" s="107">
        <f>+'2000'!G49</f>
        <v>0</v>
      </c>
      <c r="L397">
        <v>760</v>
      </c>
      <c r="M397">
        <v>2008</v>
      </c>
      <c r="N397" t="s">
        <v>91</v>
      </c>
      <c r="O397" t="s">
        <v>27</v>
      </c>
      <c r="P397" s="13">
        <v>0</v>
      </c>
      <c r="Q397" s="13">
        <v>0</v>
      </c>
      <c r="R397" s="13">
        <v>74.95</v>
      </c>
      <c r="S397" s="13">
        <v>74.95</v>
      </c>
      <c r="U397" s="108">
        <v>7</v>
      </c>
    </row>
    <row r="398" spans="2:21" ht="15">
      <c r="B398">
        <f t="shared" si="12"/>
        <v>397</v>
      </c>
      <c r="C398">
        <f t="shared" si="11"/>
        <v>2000</v>
      </c>
      <c r="D398">
        <f>+'2000'!B50</f>
        <v>0</v>
      </c>
      <c r="E398" s="56">
        <f>+'2000'!C50</f>
        <v>0</v>
      </c>
      <c r="F398" s="107">
        <f>+'2000'!D50</f>
        <v>0</v>
      </c>
      <c r="G398" s="107">
        <f>+'2000'!E50</f>
        <v>0</v>
      </c>
      <c r="H398" s="107">
        <f>+'2000'!F50</f>
        <v>0</v>
      </c>
      <c r="I398" s="107">
        <f>+'2000'!G50</f>
        <v>0</v>
      </c>
      <c r="L398">
        <v>872</v>
      </c>
      <c r="M398">
        <v>2010</v>
      </c>
      <c r="N398" t="s">
        <v>187</v>
      </c>
      <c r="O398" t="s">
        <v>27</v>
      </c>
      <c r="P398" s="13">
        <v>75.647</v>
      </c>
      <c r="Q398" s="13">
        <v>0</v>
      </c>
      <c r="R398" s="13">
        <v>74.464</v>
      </c>
      <c r="S398" s="13">
        <v>0</v>
      </c>
      <c r="U398" s="108">
        <v>8</v>
      </c>
    </row>
    <row r="399" spans="2:21" ht="15">
      <c r="B399">
        <f t="shared" si="12"/>
        <v>398</v>
      </c>
      <c r="C399">
        <f t="shared" si="11"/>
        <v>2000</v>
      </c>
      <c r="D399">
        <f>+'2000'!B51</f>
        <v>0</v>
      </c>
      <c r="E399" s="56">
        <f>+'2000'!C51</f>
        <v>0</v>
      </c>
      <c r="F399" s="107">
        <f>+'2000'!D51</f>
        <v>0</v>
      </c>
      <c r="G399" s="107">
        <f>+'2000'!E51</f>
        <v>0</v>
      </c>
      <c r="H399" s="107">
        <f>+'2000'!F51</f>
        <v>0</v>
      </c>
      <c r="I399" s="107">
        <f>+'2000'!G51</f>
        <v>0</v>
      </c>
      <c r="L399">
        <v>553</v>
      </c>
      <c r="M399">
        <v>2004</v>
      </c>
      <c r="N399" t="s">
        <v>132</v>
      </c>
      <c r="O399" t="s">
        <v>27</v>
      </c>
      <c r="P399" s="13">
        <v>75.1</v>
      </c>
      <c r="Q399" s="13">
        <v>67.19</v>
      </c>
      <c r="R399" s="13">
        <v>73.51</v>
      </c>
      <c r="S399" s="13">
        <v>215.8</v>
      </c>
      <c r="U399" s="108">
        <v>9</v>
      </c>
    </row>
    <row r="400" spans="2:21" ht="15">
      <c r="B400">
        <f t="shared" si="12"/>
        <v>399</v>
      </c>
      <c r="C400">
        <f t="shared" si="11"/>
        <v>2000</v>
      </c>
      <c r="D400">
        <f>+'2000'!B52</f>
        <v>0</v>
      </c>
      <c r="E400" s="56">
        <f>+'2000'!C52</f>
        <v>0</v>
      </c>
      <c r="F400" s="107">
        <f>+'2000'!D52</f>
        <v>0</v>
      </c>
      <c r="G400" s="107">
        <f>+'2000'!E52</f>
        <v>0</v>
      </c>
      <c r="H400" s="107">
        <f>+'2000'!F52</f>
        <v>0</v>
      </c>
      <c r="I400" s="107">
        <f>+'2000'!G52</f>
        <v>0</v>
      </c>
      <c r="L400">
        <v>603</v>
      </c>
      <c r="M400">
        <v>2005</v>
      </c>
      <c r="N400" t="s">
        <v>132</v>
      </c>
      <c r="O400" t="s">
        <v>27</v>
      </c>
      <c r="P400" s="13">
        <v>72.58</v>
      </c>
      <c r="Q400" s="13">
        <v>71.57</v>
      </c>
      <c r="R400" s="13">
        <v>73.36</v>
      </c>
      <c r="S400" s="13">
        <v>217.51</v>
      </c>
      <c r="U400" s="108">
        <v>10</v>
      </c>
    </row>
    <row r="401" spans="2:21" ht="15">
      <c r="B401">
        <f t="shared" si="12"/>
        <v>400</v>
      </c>
      <c r="C401">
        <f t="shared" si="11"/>
        <v>2000</v>
      </c>
      <c r="D401">
        <f>+'2000'!B53</f>
        <v>0</v>
      </c>
      <c r="E401" s="56">
        <f>+'2000'!C53</f>
        <v>0</v>
      </c>
      <c r="F401" s="107">
        <f>+'2000'!D53</f>
        <v>0</v>
      </c>
      <c r="G401" s="107">
        <f>+'2000'!E53</f>
        <v>0</v>
      </c>
      <c r="H401" s="107">
        <f>+'2000'!F53</f>
        <v>0</v>
      </c>
      <c r="I401" s="107">
        <f>+'2000'!G53</f>
        <v>0</v>
      </c>
      <c r="L401">
        <v>653</v>
      </c>
      <c r="M401">
        <v>2006</v>
      </c>
      <c r="N401" t="s">
        <v>132</v>
      </c>
      <c r="O401" t="s">
        <v>27</v>
      </c>
      <c r="P401" s="13">
        <v>70.72</v>
      </c>
      <c r="Q401" s="13">
        <v>74.43</v>
      </c>
      <c r="R401" s="13">
        <v>73.15</v>
      </c>
      <c r="S401" s="13">
        <v>218.3</v>
      </c>
      <c r="U401" s="108">
        <v>11</v>
      </c>
    </row>
    <row r="402" spans="2:21" ht="15">
      <c r="B402">
        <f t="shared" si="12"/>
        <v>401</v>
      </c>
      <c r="C402">
        <f t="shared" si="11"/>
        <v>2001</v>
      </c>
      <c r="D402" t="str">
        <f>+'2001'!B4</f>
        <v>Cooper, I</v>
      </c>
      <c r="E402" s="56" t="str">
        <f>+'2001'!C4</f>
        <v>m</v>
      </c>
      <c r="F402" s="107">
        <f>+'2001'!D4</f>
        <v>88.18</v>
      </c>
      <c r="G402" s="107">
        <f>+'2001'!E4</f>
        <v>76.3</v>
      </c>
      <c r="H402" s="107">
        <f>+'2001'!F4</f>
        <v>77.19</v>
      </c>
      <c r="I402" s="107">
        <f>+'2001'!G4</f>
        <v>241.67000000000002</v>
      </c>
      <c r="L402">
        <v>866</v>
      </c>
      <c r="M402">
        <v>2010</v>
      </c>
      <c r="N402" t="s">
        <v>180</v>
      </c>
      <c r="O402" t="s">
        <v>27</v>
      </c>
      <c r="P402" s="13">
        <v>0</v>
      </c>
      <c r="Q402" s="13">
        <v>0</v>
      </c>
      <c r="R402" s="13">
        <v>72.721</v>
      </c>
      <c r="S402" s="13">
        <v>0</v>
      </c>
      <c r="U402" s="108">
        <v>12</v>
      </c>
    </row>
    <row r="403" spans="2:21" ht="15">
      <c r="B403">
        <f t="shared" si="12"/>
        <v>402</v>
      </c>
      <c r="C403">
        <f t="shared" si="11"/>
        <v>2001</v>
      </c>
      <c r="D403" t="str">
        <f>+'2001'!B5</f>
        <v>Lyall, G</v>
      </c>
      <c r="E403" s="56" t="str">
        <f>+'2001'!C5</f>
        <v>m</v>
      </c>
      <c r="F403" s="107">
        <f>+'2001'!D5</f>
        <v>76.11</v>
      </c>
      <c r="G403" s="107">
        <f>+'2001'!E5</f>
        <v>71.64</v>
      </c>
      <c r="H403" s="107">
        <f>+'2001'!F5</f>
        <v>75.3</v>
      </c>
      <c r="I403" s="107">
        <f>+'2001'!G5</f>
        <v>223.05</v>
      </c>
      <c r="L403">
        <v>602</v>
      </c>
      <c r="M403">
        <v>2005</v>
      </c>
      <c r="N403" t="s">
        <v>142</v>
      </c>
      <c r="O403" t="s">
        <v>27</v>
      </c>
      <c r="P403" s="13">
        <v>73.16</v>
      </c>
      <c r="Q403" s="13">
        <v>73.01</v>
      </c>
      <c r="R403" s="13">
        <v>72.71</v>
      </c>
      <c r="S403" s="13">
        <v>218.88</v>
      </c>
      <c r="U403" s="108">
        <v>13</v>
      </c>
    </row>
    <row r="404" spans="2:21" ht="15">
      <c r="B404">
        <f t="shared" si="12"/>
        <v>403</v>
      </c>
      <c r="C404">
        <f t="shared" si="11"/>
        <v>2001</v>
      </c>
      <c r="D404" t="str">
        <f>+'2001'!B6</f>
        <v>Gill, J</v>
      </c>
      <c r="E404" s="56" t="str">
        <f>+'2001'!C6</f>
        <v>m</v>
      </c>
      <c r="F404" s="107">
        <f>+'2001'!D6</f>
        <v>75.6</v>
      </c>
      <c r="G404" s="107">
        <f>+'2001'!E6</f>
        <v>71.31</v>
      </c>
      <c r="H404" s="107">
        <f>+'2001'!F6</f>
        <v>75.28</v>
      </c>
      <c r="I404" s="107">
        <f>+'2001'!G6</f>
        <v>222.19</v>
      </c>
      <c r="L404">
        <v>654</v>
      </c>
      <c r="M404">
        <v>2006</v>
      </c>
      <c r="N404" t="s">
        <v>91</v>
      </c>
      <c r="O404" t="s">
        <v>27</v>
      </c>
      <c r="P404" s="13">
        <v>72.53</v>
      </c>
      <c r="Q404" s="13">
        <v>72.33</v>
      </c>
      <c r="R404" s="13">
        <v>72.69</v>
      </c>
      <c r="S404" s="13">
        <v>217.55</v>
      </c>
      <c r="U404" s="108">
        <v>14</v>
      </c>
    </row>
    <row r="405" spans="2:21" ht="15">
      <c r="B405">
        <f t="shared" si="12"/>
        <v>404</v>
      </c>
      <c r="C405">
        <f t="shared" si="11"/>
        <v>2001</v>
      </c>
      <c r="D405" t="str">
        <f>+'2001'!B7</f>
        <v>Purchase, P</v>
      </c>
      <c r="E405" s="56" t="str">
        <f>+'2001'!C7</f>
        <v>m</v>
      </c>
      <c r="F405" s="107">
        <f>+'2001'!D7</f>
        <v>75.4</v>
      </c>
      <c r="G405" s="107">
        <f>+'2001'!E7</f>
        <v>71.27</v>
      </c>
      <c r="H405" s="107">
        <f>+'2001'!F7</f>
        <v>68.96</v>
      </c>
      <c r="I405" s="107">
        <f>+'2001'!G7</f>
        <v>215.63</v>
      </c>
      <c r="L405">
        <v>451</v>
      </c>
      <c r="M405">
        <v>2002</v>
      </c>
      <c r="N405" t="s">
        <v>91</v>
      </c>
      <c r="O405" t="s">
        <v>27</v>
      </c>
      <c r="P405" s="13">
        <v>75.87</v>
      </c>
      <c r="Q405" s="13">
        <v>72.56</v>
      </c>
      <c r="R405" s="13">
        <v>72.22</v>
      </c>
      <c r="S405" s="13">
        <v>220.65</v>
      </c>
      <c r="U405" s="108">
        <v>15</v>
      </c>
    </row>
    <row r="406" spans="2:21" ht="15">
      <c r="B406">
        <f t="shared" si="12"/>
        <v>405</v>
      </c>
      <c r="C406">
        <f t="shared" si="11"/>
        <v>2001</v>
      </c>
      <c r="D406" t="str">
        <f>+'2001'!B8</f>
        <v>Hemsworth, M</v>
      </c>
      <c r="E406" s="56" t="str">
        <f>+'2001'!C8</f>
        <v>f</v>
      </c>
      <c r="F406" s="107">
        <f>+'2001'!D8</f>
        <v>74.37</v>
      </c>
      <c r="G406" s="107">
        <f>+'2001'!E8</f>
        <v>69.56</v>
      </c>
      <c r="H406" s="107">
        <f>+'2001'!F8</f>
        <v>71.67</v>
      </c>
      <c r="I406" s="107">
        <f>+'2001'!G8</f>
        <v>215.60000000000002</v>
      </c>
      <c r="L406">
        <v>405</v>
      </c>
      <c r="M406">
        <v>2001</v>
      </c>
      <c r="N406" t="s">
        <v>91</v>
      </c>
      <c r="O406" t="s">
        <v>27</v>
      </c>
      <c r="P406" s="13">
        <v>74.37</v>
      </c>
      <c r="Q406" s="13">
        <v>69.56</v>
      </c>
      <c r="R406" s="13">
        <v>71.67</v>
      </c>
      <c r="S406" s="13">
        <v>215.60000000000002</v>
      </c>
      <c r="U406" s="108">
        <v>16</v>
      </c>
    </row>
    <row r="407" spans="2:21" ht="15">
      <c r="B407">
        <f t="shared" si="12"/>
        <v>406</v>
      </c>
      <c r="C407">
        <f t="shared" si="11"/>
        <v>2001</v>
      </c>
      <c r="D407" t="str">
        <f>+'2001'!B9</f>
        <v>Humphries, J</v>
      </c>
      <c r="E407" s="56" t="str">
        <f>+'2001'!C9</f>
        <v>m</v>
      </c>
      <c r="F407" s="107">
        <f>+'2001'!D9</f>
        <v>73.11</v>
      </c>
      <c r="G407" s="107">
        <f>+'2001'!E9</f>
        <v>69.07</v>
      </c>
      <c r="H407" s="107">
        <f>+'2001'!F9</f>
        <v>68.66</v>
      </c>
      <c r="I407" s="107">
        <f>+'2001'!G9</f>
        <v>210.84</v>
      </c>
      <c r="L407">
        <v>655</v>
      </c>
      <c r="M407">
        <v>2006</v>
      </c>
      <c r="N407" t="s">
        <v>80</v>
      </c>
      <c r="O407" t="s">
        <v>27</v>
      </c>
      <c r="P407" s="13">
        <v>69.3</v>
      </c>
      <c r="Q407" s="13">
        <v>72.2</v>
      </c>
      <c r="R407" s="13">
        <v>71.67</v>
      </c>
      <c r="S407" s="13">
        <v>213.17000000000002</v>
      </c>
      <c r="U407" s="108">
        <v>17</v>
      </c>
    </row>
    <row r="408" spans="2:21" ht="15">
      <c r="B408">
        <f t="shared" si="12"/>
        <v>407</v>
      </c>
      <c r="C408">
        <f t="shared" si="11"/>
        <v>2001</v>
      </c>
      <c r="D408" t="str">
        <f>+'2001'!B10</f>
        <v>James, H</v>
      </c>
      <c r="E408" s="56" t="str">
        <f>+'2001'!C10</f>
        <v>m</v>
      </c>
      <c r="F408" s="107">
        <f>+'2001'!D10</f>
        <v>69.38</v>
      </c>
      <c r="G408" s="107">
        <f>+'2001'!E10</f>
        <v>67.92</v>
      </c>
      <c r="H408" s="107">
        <f>+'2001'!F10</f>
        <v>71.15</v>
      </c>
      <c r="I408" s="107">
        <f>+'2001'!G10</f>
        <v>208.45000000000002</v>
      </c>
      <c r="L408">
        <v>753</v>
      </c>
      <c r="M408">
        <v>2008</v>
      </c>
      <c r="N408" t="s">
        <v>80</v>
      </c>
      <c r="O408" t="s">
        <v>27</v>
      </c>
      <c r="P408" s="13">
        <v>72.12</v>
      </c>
      <c r="Q408" s="13">
        <v>61.82</v>
      </c>
      <c r="R408" s="13">
        <v>71.55</v>
      </c>
      <c r="S408" s="13">
        <v>205.49</v>
      </c>
      <c r="U408" s="108">
        <v>18</v>
      </c>
    </row>
    <row r="409" spans="2:21" ht="15">
      <c r="B409">
        <f t="shared" si="12"/>
        <v>408</v>
      </c>
      <c r="C409">
        <f t="shared" si="11"/>
        <v>2001</v>
      </c>
      <c r="D409" t="str">
        <f>+'2001'!B11</f>
        <v>Rea, M</v>
      </c>
      <c r="E409" s="56" t="str">
        <f>+'2001'!C11</f>
        <v>f</v>
      </c>
      <c r="F409" s="107">
        <f>+'2001'!D11</f>
        <v>69.45</v>
      </c>
      <c r="G409" s="107">
        <f>+'2001'!E11</f>
        <v>67.96</v>
      </c>
      <c r="H409" s="107">
        <f>+'2001'!F11</f>
        <v>67.54</v>
      </c>
      <c r="I409" s="107">
        <f>+'2001'!G11</f>
        <v>204.95</v>
      </c>
      <c r="L409">
        <v>709</v>
      </c>
      <c r="M409">
        <v>2007</v>
      </c>
      <c r="N409" t="s">
        <v>80</v>
      </c>
      <c r="O409" t="s">
        <v>27</v>
      </c>
      <c r="P409" s="13">
        <v>68.96</v>
      </c>
      <c r="Q409" s="13">
        <v>0</v>
      </c>
      <c r="R409" s="13">
        <v>71.46</v>
      </c>
      <c r="S409" s="13">
        <v>140.42</v>
      </c>
      <c r="U409" s="108">
        <v>19</v>
      </c>
    </row>
    <row r="410" spans="2:21" ht="15">
      <c r="B410">
        <f t="shared" si="12"/>
        <v>409</v>
      </c>
      <c r="C410">
        <f t="shared" si="11"/>
        <v>2001</v>
      </c>
      <c r="D410" t="str">
        <f>+'2001'!B12</f>
        <v>Smith, R</v>
      </c>
      <c r="E410" s="56" t="str">
        <f>+'2001'!C12</f>
        <v>m</v>
      </c>
      <c r="F410" s="107">
        <f>+'2001'!D12</f>
        <v>65.91</v>
      </c>
      <c r="G410" s="107">
        <f>+'2001'!E12</f>
        <v>65.81</v>
      </c>
      <c r="H410" s="107">
        <f>+'2001'!F12</f>
        <v>63.83</v>
      </c>
      <c r="I410" s="107">
        <f>+'2001'!G12</f>
        <v>195.55</v>
      </c>
      <c r="L410">
        <v>761</v>
      </c>
      <c r="M410">
        <v>2008</v>
      </c>
      <c r="N410" t="s">
        <v>173</v>
      </c>
      <c r="O410" t="s">
        <v>27</v>
      </c>
      <c r="P410" s="13">
        <v>0</v>
      </c>
      <c r="Q410" s="13">
        <v>0</v>
      </c>
      <c r="R410" s="13">
        <v>71.24</v>
      </c>
      <c r="S410" s="13">
        <v>71.24</v>
      </c>
      <c r="U410" s="108">
        <v>20</v>
      </c>
    </row>
    <row r="411" spans="2:21" ht="15">
      <c r="B411">
        <f t="shared" si="12"/>
        <v>410</v>
      </c>
      <c r="C411">
        <f t="shared" si="11"/>
        <v>2001</v>
      </c>
      <c r="D411" t="str">
        <f>+'2001'!B13</f>
        <v>Thompson, D</v>
      </c>
      <c r="E411" s="56" t="str">
        <f>+'2001'!C13</f>
        <v>m</v>
      </c>
      <c r="F411" s="107">
        <f>+'2001'!D13</f>
        <v>65.92</v>
      </c>
      <c r="G411" s="107">
        <f>+'2001'!E13</f>
        <v>61.68</v>
      </c>
      <c r="H411" s="107">
        <f>+'2001'!F13</f>
        <v>58.99</v>
      </c>
      <c r="I411" s="107">
        <f>+'2001'!G13</f>
        <v>186.59</v>
      </c>
      <c r="L411">
        <v>554</v>
      </c>
      <c r="M411">
        <v>2004</v>
      </c>
      <c r="N411" t="s">
        <v>91</v>
      </c>
      <c r="O411" t="s">
        <v>27</v>
      </c>
      <c r="P411" s="13">
        <v>72.76</v>
      </c>
      <c r="Q411" s="13">
        <v>68.31</v>
      </c>
      <c r="R411" s="13">
        <v>71.06</v>
      </c>
      <c r="S411" s="13">
        <v>212.13</v>
      </c>
      <c r="U411" s="13"/>
    </row>
    <row r="412" spans="2:21" ht="15">
      <c r="B412">
        <f t="shared" si="12"/>
        <v>411</v>
      </c>
      <c r="C412">
        <f t="shared" si="11"/>
        <v>2001</v>
      </c>
      <c r="D412" t="str">
        <f>+'2001'!B14</f>
        <v>Underwood, G</v>
      </c>
      <c r="E412" s="56" t="str">
        <f>+'2001'!C14</f>
        <v>f</v>
      </c>
      <c r="F412" s="107">
        <f>+'2001'!D14</f>
        <v>66.97</v>
      </c>
      <c r="G412" s="107">
        <f>+'2001'!E14</f>
        <v>54.22</v>
      </c>
      <c r="H412" s="107">
        <f>+'2001'!F14</f>
        <v>64.11</v>
      </c>
      <c r="I412" s="107">
        <f>+'2001'!G14</f>
        <v>185.3</v>
      </c>
      <c r="L412">
        <v>352</v>
      </c>
      <c r="M412">
        <v>2000</v>
      </c>
      <c r="N412" t="s">
        <v>91</v>
      </c>
      <c r="O412" t="s">
        <v>27</v>
      </c>
      <c r="P412" s="13">
        <v>71.04</v>
      </c>
      <c r="Q412" s="13">
        <v>68.96</v>
      </c>
      <c r="R412" s="13">
        <v>70.69</v>
      </c>
      <c r="S412" s="13">
        <v>210.69</v>
      </c>
      <c r="U412" s="13"/>
    </row>
    <row r="413" spans="2:21" ht="15">
      <c r="B413">
        <f t="shared" si="12"/>
        <v>412</v>
      </c>
      <c r="C413">
        <f t="shared" si="11"/>
        <v>2001</v>
      </c>
      <c r="D413" t="str">
        <f>+'2001'!B15</f>
        <v>Bates, R</v>
      </c>
      <c r="E413" s="56" t="str">
        <f>+'2001'!C15</f>
        <v>m</v>
      </c>
      <c r="F413" s="107">
        <f>+'2001'!D15</f>
        <v>71.45</v>
      </c>
      <c r="G413" s="107">
        <f>+'2001'!E15</f>
        <v>72.87</v>
      </c>
      <c r="H413" s="107">
        <f>+'2001'!F15</f>
        <v>0</v>
      </c>
      <c r="I413" s="107">
        <f>+'2001'!G15</f>
        <v>144.32</v>
      </c>
      <c r="L413">
        <v>802</v>
      </c>
      <c r="M413">
        <v>2009</v>
      </c>
      <c r="N413" t="s">
        <v>180</v>
      </c>
      <c r="O413" t="s">
        <v>27</v>
      </c>
      <c r="P413" s="13">
        <v>69.33178833526459</v>
      </c>
      <c r="Q413" s="13">
        <v>0</v>
      </c>
      <c r="R413" s="13">
        <v>70.47483041770796</v>
      </c>
      <c r="S413" s="13">
        <v>0</v>
      </c>
      <c r="U413" s="13"/>
    </row>
    <row r="414" spans="2:21" ht="15">
      <c r="B414">
        <f t="shared" si="12"/>
        <v>413</v>
      </c>
      <c r="C414">
        <f t="shared" si="11"/>
        <v>2001</v>
      </c>
      <c r="D414" t="str">
        <f>+'2001'!B16</f>
        <v>Johnson, C</v>
      </c>
      <c r="E414" s="56" t="str">
        <f>+'2001'!C16</f>
        <v>m</v>
      </c>
      <c r="F414" s="107">
        <f>+'2001'!D16</f>
        <v>72.75</v>
      </c>
      <c r="G414" s="107">
        <f>+'2001'!E16</f>
        <v>0</v>
      </c>
      <c r="H414" s="107">
        <f>+'2001'!F16</f>
        <v>65.2</v>
      </c>
      <c r="I414" s="107">
        <f>+'2001'!G16</f>
        <v>137.95</v>
      </c>
      <c r="L414">
        <v>255</v>
      </c>
      <c r="M414">
        <v>1998</v>
      </c>
      <c r="N414" t="s">
        <v>74</v>
      </c>
      <c r="O414" t="s">
        <v>27</v>
      </c>
      <c r="P414" s="13">
        <v>66.73</v>
      </c>
      <c r="Q414" s="13">
        <v>67.2</v>
      </c>
      <c r="R414" s="13">
        <v>70.19</v>
      </c>
      <c r="S414" s="13">
        <v>204.12</v>
      </c>
      <c r="U414" s="13"/>
    </row>
    <row r="415" spans="2:19" ht="15">
      <c r="B415">
        <f t="shared" si="12"/>
        <v>414</v>
      </c>
      <c r="C415">
        <f t="shared" si="11"/>
        <v>2001</v>
      </c>
      <c r="D415" t="str">
        <f>+'2001'!B17</f>
        <v>Griffin, B</v>
      </c>
      <c r="E415" s="56" t="str">
        <f>+'2001'!C17</f>
        <v>m</v>
      </c>
      <c r="F415" s="107">
        <f>+'2001'!D17</f>
        <v>69.28</v>
      </c>
      <c r="G415" s="107">
        <f>+'2001'!E17</f>
        <v>63.26</v>
      </c>
      <c r="H415" s="107">
        <f>+'2001'!F17</f>
        <v>0</v>
      </c>
      <c r="I415" s="107">
        <f>+'2001'!G17</f>
        <v>132.54</v>
      </c>
      <c r="L415">
        <v>756</v>
      </c>
      <c r="M415">
        <v>2008</v>
      </c>
      <c r="N415" t="s">
        <v>132</v>
      </c>
      <c r="O415" t="s">
        <v>27</v>
      </c>
      <c r="P415" s="13">
        <v>65.59</v>
      </c>
      <c r="Q415" s="13">
        <v>0</v>
      </c>
      <c r="R415" s="13">
        <v>69.65</v>
      </c>
      <c r="S415" s="13">
        <v>135.24</v>
      </c>
    </row>
    <row r="416" spans="2:19" ht="15">
      <c r="B416">
        <f t="shared" si="12"/>
        <v>415</v>
      </c>
      <c r="C416">
        <f t="shared" si="11"/>
        <v>2001</v>
      </c>
      <c r="D416" t="str">
        <f>+'2001'!B18</f>
        <v>Walker, D</v>
      </c>
      <c r="E416" s="56" t="str">
        <f>+'2001'!C18</f>
        <v>m</v>
      </c>
      <c r="F416" s="107">
        <f>+'2001'!D18</f>
        <v>67.3</v>
      </c>
      <c r="G416" s="107">
        <f>+'2001'!E18</f>
        <v>63.85</v>
      </c>
      <c r="H416" s="107">
        <f>+'2001'!F18</f>
        <v>0</v>
      </c>
      <c r="I416" s="107">
        <f>+'2001'!G18</f>
        <v>131.15</v>
      </c>
      <c r="L416">
        <v>375</v>
      </c>
      <c r="M416">
        <v>2000</v>
      </c>
      <c r="N416" t="s">
        <v>104</v>
      </c>
      <c r="O416" t="s">
        <v>27</v>
      </c>
      <c r="P416" s="13">
        <v>0</v>
      </c>
      <c r="Q416" s="13">
        <v>0</v>
      </c>
      <c r="R416" s="13">
        <v>69.54</v>
      </c>
      <c r="S416" s="13">
        <v>69.54</v>
      </c>
    </row>
    <row r="417" spans="2:19" ht="15">
      <c r="B417">
        <f t="shared" si="12"/>
        <v>416</v>
      </c>
      <c r="C417">
        <f t="shared" si="11"/>
        <v>2001</v>
      </c>
      <c r="D417" t="str">
        <f>+'2001'!B19</f>
        <v>Jefferies, B</v>
      </c>
      <c r="E417" s="56" t="str">
        <f>+'2001'!C19</f>
        <v>f</v>
      </c>
      <c r="F417" s="107">
        <f>+'2001'!D19</f>
        <v>0</v>
      </c>
      <c r="G417" s="107">
        <f>+'2001'!E19</f>
        <v>64.63</v>
      </c>
      <c r="H417" s="107">
        <f>+'2001'!F19</f>
        <v>65.43</v>
      </c>
      <c r="I417" s="107">
        <f>+'2001'!G19</f>
        <v>130.06</v>
      </c>
      <c r="L417">
        <v>505</v>
      </c>
      <c r="M417">
        <v>2003</v>
      </c>
      <c r="N417" t="s">
        <v>132</v>
      </c>
      <c r="O417" t="s">
        <v>27</v>
      </c>
      <c r="P417" s="13">
        <v>69.71</v>
      </c>
      <c r="Q417" s="13">
        <v>68.87</v>
      </c>
      <c r="R417" s="13">
        <v>69.52</v>
      </c>
      <c r="S417" s="13">
        <v>208.09999999999997</v>
      </c>
    </row>
    <row r="418" spans="2:19" ht="15">
      <c r="B418">
        <f t="shared" si="12"/>
        <v>417</v>
      </c>
      <c r="C418">
        <f t="shared" si="11"/>
        <v>2001</v>
      </c>
      <c r="D418" t="str">
        <f>+'2001'!B20</f>
        <v>Firmin, B</v>
      </c>
      <c r="E418" s="56" t="str">
        <f>+'2001'!C20</f>
        <v>m</v>
      </c>
      <c r="F418" s="107">
        <f>+'2001'!D20</f>
        <v>64.2</v>
      </c>
      <c r="G418" s="107">
        <f>+'2001'!E20</f>
        <v>0</v>
      </c>
      <c r="H418" s="107">
        <f>+'2001'!F20</f>
        <v>62.93</v>
      </c>
      <c r="I418" s="107">
        <f>+'2001'!G20</f>
        <v>127.13</v>
      </c>
      <c r="L418">
        <v>604</v>
      </c>
      <c r="M418">
        <v>2005</v>
      </c>
      <c r="N418" t="s">
        <v>91</v>
      </c>
      <c r="O418" t="s">
        <v>27</v>
      </c>
      <c r="P418" s="13">
        <v>69.99</v>
      </c>
      <c r="Q418" s="13">
        <v>71.52</v>
      </c>
      <c r="R418" s="13">
        <v>68.96</v>
      </c>
      <c r="S418" s="13">
        <v>210.46999999999997</v>
      </c>
    </row>
    <row r="419" spans="2:19" ht="15">
      <c r="B419">
        <f t="shared" si="12"/>
        <v>418</v>
      </c>
      <c r="C419">
        <f t="shared" si="11"/>
        <v>2001</v>
      </c>
      <c r="D419" t="str">
        <f>+'2001'!B21</f>
        <v>Telling, N</v>
      </c>
      <c r="E419" s="56" t="str">
        <f>+'2001'!C21</f>
        <v>f</v>
      </c>
      <c r="F419" s="107">
        <f>+'2001'!D21</f>
        <v>63.05</v>
      </c>
      <c r="G419" s="107">
        <f>+'2001'!E21</f>
        <v>0</v>
      </c>
      <c r="H419" s="107">
        <f>+'2001'!F21</f>
        <v>60.31</v>
      </c>
      <c r="I419" s="107">
        <f>+'2001'!G21</f>
        <v>123.36</v>
      </c>
      <c r="L419">
        <v>16</v>
      </c>
      <c r="M419">
        <v>1993</v>
      </c>
      <c r="N419" t="s">
        <v>20</v>
      </c>
      <c r="O419" t="s">
        <v>27</v>
      </c>
      <c r="P419" s="13">
        <v>64.2</v>
      </c>
      <c r="Q419" s="13">
        <v>64.9</v>
      </c>
      <c r="R419" s="13">
        <v>68.5</v>
      </c>
      <c r="S419" s="13">
        <v>197.60000000000002</v>
      </c>
    </row>
    <row r="420" spans="2:19" ht="15">
      <c r="B420">
        <f t="shared" si="12"/>
        <v>419</v>
      </c>
      <c r="C420">
        <f t="shared" si="11"/>
        <v>2001</v>
      </c>
      <c r="D420" t="str">
        <f>+'2001'!B22</f>
        <v>Barton, N</v>
      </c>
      <c r="E420" s="56" t="str">
        <f>+'2001'!C22</f>
        <v>m</v>
      </c>
      <c r="F420" s="107">
        <f>+'2001'!D22</f>
        <v>64.08</v>
      </c>
      <c r="G420" s="107">
        <f>+'2001'!E22</f>
        <v>0</v>
      </c>
      <c r="H420" s="107">
        <f>+'2001'!F22</f>
        <v>58.18</v>
      </c>
      <c r="I420" s="107">
        <f>+'2001'!G22</f>
        <v>122.25999999999999</v>
      </c>
      <c r="L420">
        <v>503</v>
      </c>
      <c r="M420">
        <v>2003</v>
      </c>
      <c r="N420" t="s">
        <v>80</v>
      </c>
      <c r="O420" t="s">
        <v>27</v>
      </c>
      <c r="P420" s="13">
        <v>74</v>
      </c>
      <c r="Q420" s="13">
        <v>69.65</v>
      </c>
      <c r="R420" s="13">
        <v>68.3</v>
      </c>
      <c r="S420" s="13">
        <v>211.95</v>
      </c>
    </row>
    <row r="421" spans="2:19" ht="15">
      <c r="B421">
        <f t="shared" si="12"/>
        <v>420</v>
      </c>
      <c r="C421">
        <f t="shared" si="11"/>
        <v>2001</v>
      </c>
      <c r="D421" t="str">
        <f>+'2001'!B23</f>
        <v>Dalziel, D</v>
      </c>
      <c r="E421" s="56" t="str">
        <f>+'2001'!C23</f>
        <v>m</v>
      </c>
      <c r="F421" s="107">
        <f>+'2001'!D23</f>
        <v>0</v>
      </c>
      <c r="G421" s="107">
        <f>+'2001'!E23</f>
        <v>0</v>
      </c>
      <c r="H421" s="107">
        <f>+'2001'!F23</f>
        <v>71.85</v>
      </c>
      <c r="I421" s="107">
        <f>+'2001'!G23</f>
        <v>71.85</v>
      </c>
      <c r="L421">
        <v>211</v>
      </c>
      <c r="M421">
        <v>1997</v>
      </c>
      <c r="N421" t="s">
        <v>74</v>
      </c>
      <c r="O421" t="s">
        <v>27</v>
      </c>
      <c r="P421" s="13">
        <v>0</v>
      </c>
      <c r="Q421" s="13">
        <v>65</v>
      </c>
      <c r="R421" s="13">
        <v>68.2</v>
      </c>
      <c r="S421" s="13">
        <v>133.2</v>
      </c>
    </row>
    <row r="422" spans="2:19" ht="15">
      <c r="B422">
        <f t="shared" si="12"/>
        <v>421</v>
      </c>
      <c r="C422">
        <f t="shared" si="11"/>
        <v>2001</v>
      </c>
      <c r="D422" t="str">
        <f>+'2001'!B24</f>
        <v>Rhodes, E</v>
      </c>
      <c r="E422" s="56" t="str">
        <f>+'2001'!C24</f>
        <v>f</v>
      </c>
      <c r="F422" s="107">
        <f>+'2001'!D24</f>
        <v>71.31</v>
      </c>
      <c r="G422" s="107">
        <f>+'2001'!E24</f>
        <v>0</v>
      </c>
      <c r="H422" s="107">
        <f>+'2001'!F24</f>
        <v>0</v>
      </c>
      <c r="I422" s="107">
        <f>+'2001'!G24</f>
        <v>71.31</v>
      </c>
      <c r="L422">
        <v>858</v>
      </c>
      <c r="M422">
        <v>2010</v>
      </c>
      <c r="N422" t="s">
        <v>269</v>
      </c>
      <c r="O422" t="s">
        <v>27</v>
      </c>
      <c r="P422" s="13">
        <v>0</v>
      </c>
      <c r="Q422" s="13">
        <v>0</v>
      </c>
      <c r="R422" s="13">
        <v>68.096</v>
      </c>
      <c r="S422" s="13">
        <v>0</v>
      </c>
    </row>
    <row r="423" spans="2:19" ht="15">
      <c r="B423">
        <f t="shared" si="12"/>
        <v>422</v>
      </c>
      <c r="C423">
        <f t="shared" si="11"/>
        <v>2001</v>
      </c>
      <c r="D423" t="str">
        <f>+'2001'!B25</f>
        <v>Hargrave, P</v>
      </c>
      <c r="E423" s="56" t="str">
        <f>+'2001'!C25</f>
        <v>m</v>
      </c>
      <c r="F423" s="107">
        <f>+'2001'!D25</f>
        <v>70.03</v>
      </c>
      <c r="G423" s="107">
        <f>+'2001'!E25</f>
        <v>0</v>
      </c>
      <c r="H423" s="107">
        <f>+'2001'!F25</f>
        <v>0</v>
      </c>
      <c r="I423" s="107">
        <f>+'2001'!G25</f>
        <v>70.03</v>
      </c>
      <c r="L423">
        <v>574</v>
      </c>
      <c r="M423">
        <v>2004</v>
      </c>
      <c r="N423" t="s">
        <v>127</v>
      </c>
      <c r="O423" t="s">
        <v>27</v>
      </c>
      <c r="P423" s="13">
        <v>0</v>
      </c>
      <c r="Q423" s="13">
        <v>0</v>
      </c>
      <c r="R423" s="13">
        <v>67.95</v>
      </c>
      <c r="S423" s="13">
        <v>67.95</v>
      </c>
    </row>
    <row r="424" spans="2:19" ht="15">
      <c r="B424">
        <f t="shared" si="12"/>
        <v>423</v>
      </c>
      <c r="C424">
        <f t="shared" si="11"/>
        <v>2001</v>
      </c>
      <c r="D424" t="str">
        <f>+'2001'!B26</f>
        <v>Palmer, P</v>
      </c>
      <c r="E424" s="56" t="str">
        <f>+'2001'!C26</f>
        <v>m</v>
      </c>
      <c r="F424" s="107">
        <f>+'2001'!D26</f>
        <v>0</v>
      </c>
      <c r="G424" s="107">
        <f>+'2001'!E26</f>
        <v>0</v>
      </c>
      <c r="H424" s="107">
        <f>+'2001'!F26</f>
        <v>69.28</v>
      </c>
      <c r="I424" s="107">
        <f>+'2001'!G26</f>
        <v>69.28</v>
      </c>
      <c r="L424">
        <v>803</v>
      </c>
      <c r="M424">
        <v>2009</v>
      </c>
      <c r="N424" t="s">
        <v>181</v>
      </c>
      <c r="O424" t="s">
        <v>27</v>
      </c>
      <c r="P424" s="13">
        <v>68.47328815977176</v>
      </c>
      <c r="Q424" s="13">
        <v>0</v>
      </c>
      <c r="R424" s="13">
        <v>67.84260968107495</v>
      </c>
      <c r="S424" s="13">
        <v>0</v>
      </c>
    </row>
    <row r="425" spans="2:19" ht="15">
      <c r="B425">
        <f t="shared" si="12"/>
        <v>424</v>
      </c>
      <c r="C425">
        <f t="shared" si="11"/>
        <v>2001</v>
      </c>
      <c r="D425" t="str">
        <f>+'2001'!B27</f>
        <v>Edwards, C</v>
      </c>
      <c r="E425" s="56" t="str">
        <f>+'2001'!C27</f>
        <v>f</v>
      </c>
      <c r="F425" s="107">
        <f>+'2001'!D27</f>
        <v>0</v>
      </c>
      <c r="G425" s="107">
        <f>+'2001'!E27</f>
        <v>67.46</v>
      </c>
      <c r="H425" s="107">
        <f>+'2001'!F27</f>
        <v>0</v>
      </c>
      <c r="I425" s="107">
        <f>+'2001'!G27</f>
        <v>67.46</v>
      </c>
      <c r="L425">
        <v>559</v>
      </c>
      <c r="M425">
        <v>2004</v>
      </c>
      <c r="N425" t="s">
        <v>80</v>
      </c>
      <c r="O425" t="s">
        <v>27</v>
      </c>
      <c r="P425" s="13">
        <v>73.59</v>
      </c>
      <c r="Q425" s="13">
        <v>0</v>
      </c>
      <c r="R425" s="13">
        <v>67.67</v>
      </c>
      <c r="S425" s="13">
        <v>141.26</v>
      </c>
    </row>
    <row r="426" spans="2:19" ht="15">
      <c r="B426">
        <f t="shared" si="12"/>
        <v>425</v>
      </c>
      <c r="C426">
        <f t="shared" si="11"/>
        <v>2001</v>
      </c>
      <c r="D426" t="str">
        <f>+'2001'!B28</f>
        <v>Bryan, T</v>
      </c>
      <c r="E426" s="56" t="str">
        <f>+'2001'!C28</f>
        <v>m</v>
      </c>
      <c r="F426" s="107">
        <f>+'2001'!D28</f>
        <v>66.4</v>
      </c>
      <c r="G426" s="107">
        <f>+'2001'!E28</f>
        <v>0</v>
      </c>
      <c r="H426" s="107">
        <f>+'2001'!F28</f>
        <v>0</v>
      </c>
      <c r="I426" s="107">
        <f>+'2001'!G28</f>
        <v>66.4</v>
      </c>
      <c r="L426">
        <v>362</v>
      </c>
      <c r="M426">
        <v>2000</v>
      </c>
      <c r="N426" t="s">
        <v>74</v>
      </c>
      <c r="O426" t="s">
        <v>27</v>
      </c>
      <c r="P426" s="13">
        <v>0</v>
      </c>
      <c r="Q426" s="13">
        <v>67.42</v>
      </c>
      <c r="R426" s="13">
        <v>67.56</v>
      </c>
      <c r="S426" s="13">
        <v>134.98000000000002</v>
      </c>
    </row>
    <row r="427" spans="2:19" ht="15">
      <c r="B427">
        <f t="shared" si="12"/>
        <v>426</v>
      </c>
      <c r="C427">
        <f t="shared" si="11"/>
        <v>2001</v>
      </c>
      <c r="D427" t="str">
        <f>+'2001'!B29</f>
        <v>Prentice, S</v>
      </c>
      <c r="E427" s="56" t="str">
        <f>+'2001'!C29</f>
        <v>m</v>
      </c>
      <c r="F427" s="107">
        <f>+'2001'!D29</f>
        <v>0</v>
      </c>
      <c r="G427" s="107">
        <f>+'2001'!E29</f>
        <v>0</v>
      </c>
      <c r="H427" s="107">
        <f>+'2001'!F29</f>
        <v>65.94</v>
      </c>
      <c r="I427" s="107">
        <f>+'2001'!G29</f>
        <v>65.94</v>
      </c>
      <c r="L427">
        <v>408</v>
      </c>
      <c r="M427">
        <v>2001</v>
      </c>
      <c r="N427" t="s">
        <v>80</v>
      </c>
      <c r="O427" t="s">
        <v>27</v>
      </c>
      <c r="P427" s="13">
        <v>69.45</v>
      </c>
      <c r="Q427" s="13">
        <v>67.96</v>
      </c>
      <c r="R427" s="13">
        <v>67.54</v>
      </c>
      <c r="S427" s="13">
        <v>204.95</v>
      </c>
    </row>
    <row r="428" spans="2:19" ht="15">
      <c r="B428">
        <f t="shared" si="12"/>
        <v>427</v>
      </c>
      <c r="C428">
        <f t="shared" si="11"/>
        <v>2001</v>
      </c>
      <c r="D428" t="str">
        <f>+'2001'!B30</f>
        <v>Lower, T</v>
      </c>
      <c r="E428" s="56" t="str">
        <f>+'2001'!C30</f>
        <v>f</v>
      </c>
      <c r="F428" s="107">
        <f>+'2001'!D30</f>
        <v>0</v>
      </c>
      <c r="G428" s="107">
        <f>+'2001'!E30</f>
        <v>65.7</v>
      </c>
      <c r="H428" s="107">
        <f>+'2001'!F30</f>
        <v>0</v>
      </c>
      <c r="I428" s="107">
        <f>+'2001'!G30</f>
        <v>65.7</v>
      </c>
      <c r="L428">
        <v>879</v>
      </c>
      <c r="M428">
        <v>2010</v>
      </c>
      <c r="N428" t="s">
        <v>275</v>
      </c>
      <c r="O428" t="s">
        <v>27</v>
      </c>
      <c r="P428" s="13">
        <v>66.09</v>
      </c>
      <c r="Q428" s="13">
        <v>0</v>
      </c>
      <c r="R428" s="13">
        <v>67.43</v>
      </c>
      <c r="S428" s="13">
        <v>0</v>
      </c>
    </row>
    <row r="429" spans="2:19" ht="15">
      <c r="B429">
        <f t="shared" si="12"/>
        <v>428</v>
      </c>
      <c r="C429">
        <f t="shared" si="11"/>
        <v>2001</v>
      </c>
      <c r="D429" t="str">
        <f>+'2001'!B31</f>
        <v>Hannay, K</v>
      </c>
      <c r="E429" s="56" t="str">
        <f>+'2001'!C31</f>
        <v>f</v>
      </c>
      <c r="F429" s="107">
        <f>+'2001'!D31</f>
        <v>0</v>
      </c>
      <c r="G429" s="107">
        <f>+'2001'!E31</f>
        <v>0</v>
      </c>
      <c r="H429" s="107">
        <f>+'2001'!F31</f>
        <v>64.93</v>
      </c>
      <c r="I429" s="107">
        <f>+'2001'!G31</f>
        <v>64.93</v>
      </c>
      <c r="L429">
        <v>871</v>
      </c>
      <c r="M429">
        <v>2010</v>
      </c>
      <c r="N429" t="s">
        <v>123</v>
      </c>
      <c r="O429" t="s">
        <v>27</v>
      </c>
      <c r="P429" s="13">
        <v>66.872</v>
      </c>
      <c r="Q429" s="13">
        <v>0</v>
      </c>
      <c r="R429" s="13">
        <v>67.39</v>
      </c>
      <c r="S429" s="13">
        <v>0</v>
      </c>
    </row>
    <row r="430" spans="2:19" ht="15">
      <c r="B430">
        <f t="shared" si="12"/>
        <v>429</v>
      </c>
      <c r="C430">
        <f t="shared" si="11"/>
        <v>2001</v>
      </c>
      <c r="D430" t="str">
        <f>+'2001'!B32</f>
        <v>Herbert, O</v>
      </c>
      <c r="E430" s="56" t="str">
        <f>+'2001'!C32</f>
        <v>m</v>
      </c>
      <c r="F430" s="107">
        <f>+'2001'!D32</f>
        <v>64.43</v>
      </c>
      <c r="G430" s="107">
        <f>+'2001'!E32</f>
        <v>0</v>
      </c>
      <c r="H430" s="107">
        <f>+'2001'!F32</f>
        <v>0</v>
      </c>
      <c r="I430" s="107">
        <f>+'2001'!G32</f>
        <v>64.43</v>
      </c>
      <c r="L430">
        <v>506</v>
      </c>
      <c r="M430">
        <v>2003</v>
      </c>
      <c r="N430" t="s">
        <v>127</v>
      </c>
      <c r="O430" t="s">
        <v>27</v>
      </c>
      <c r="P430" s="13">
        <v>69.6</v>
      </c>
      <c r="Q430" s="13">
        <v>65.62</v>
      </c>
      <c r="R430" s="13">
        <v>67.19</v>
      </c>
      <c r="S430" s="13">
        <v>202.41</v>
      </c>
    </row>
    <row r="431" spans="2:19" ht="15">
      <c r="B431">
        <f t="shared" si="12"/>
        <v>430</v>
      </c>
      <c r="C431">
        <f t="shared" si="11"/>
        <v>2001</v>
      </c>
      <c r="D431" t="str">
        <f>+'2001'!B33</f>
        <v>Ingram, G</v>
      </c>
      <c r="E431" s="56" t="str">
        <f>+'2001'!C33</f>
        <v>m</v>
      </c>
      <c r="F431" s="107">
        <f>+'2001'!D33</f>
        <v>63.69</v>
      </c>
      <c r="G431" s="107">
        <f>+'2001'!E33</f>
        <v>0</v>
      </c>
      <c r="H431" s="107">
        <f>+'2001'!F33</f>
        <v>0</v>
      </c>
      <c r="I431" s="107">
        <f>+'2001'!G33</f>
        <v>63.69</v>
      </c>
      <c r="L431">
        <v>705</v>
      </c>
      <c r="M431">
        <v>2007</v>
      </c>
      <c r="N431" t="s">
        <v>132</v>
      </c>
      <c r="O431" t="s">
        <v>27</v>
      </c>
      <c r="P431" s="13">
        <v>67.33</v>
      </c>
      <c r="Q431" s="13">
        <v>66.39</v>
      </c>
      <c r="R431" s="13">
        <v>67.12</v>
      </c>
      <c r="S431" s="13">
        <v>200.84</v>
      </c>
    </row>
    <row r="432" spans="2:19" ht="15">
      <c r="B432">
        <f t="shared" si="12"/>
        <v>431</v>
      </c>
      <c r="C432">
        <f t="shared" si="11"/>
        <v>2001</v>
      </c>
      <c r="D432" t="str">
        <f>+'2001'!B34</f>
        <v>Hughes, B</v>
      </c>
      <c r="E432" s="56" t="str">
        <f>+'2001'!C34</f>
        <v>m</v>
      </c>
      <c r="F432" s="107">
        <f>+'2001'!D34</f>
        <v>63.06</v>
      </c>
      <c r="G432" s="107">
        <f>+'2001'!E34</f>
        <v>0</v>
      </c>
      <c r="H432" s="107">
        <f>+'2001'!F34</f>
        <v>0</v>
      </c>
      <c r="I432" s="107">
        <f>+'2001'!G34</f>
        <v>63.06</v>
      </c>
      <c r="L432">
        <v>455</v>
      </c>
      <c r="M432">
        <v>2002</v>
      </c>
      <c r="N432" t="s">
        <v>80</v>
      </c>
      <c r="O432" t="s">
        <v>27</v>
      </c>
      <c r="P432" s="13">
        <v>72.14</v>
      </c>
      <c r="Q432" s="13">
        <v>63.39</v>
      </c>
      <c r="R432" s="13">
        <v>67.11</v>
      </c>
      <c r="S432" s="13">
        <v>202.64</v>
      </c>
    </row>
    <row r="433" spans="2:19" ht="15">
      <c r="B433">
        <f t="shared" si="12"/>
        <v>432</v>
      </c>
      <c r="C433">
        <f t="shared" si="11"/>
        <v>2001</v>
      </c>
      <c r="D433" t="str">
        <f>+'2001'!B35</f>
        <v>Franzel, C</v>
      </c>
      <c r="E433" s="56" t="str">
        <f>+'2001'!C35</f>
        <v>f</v>
      </c>
      <c r="F433" s="107">
        <f>+'2001'!D35</f>
        <v>0</v>
      </c>
      <c r="G433" s="107">
        <f>+'2001'!E35</f>
        <v>0</v>
      </c>
      <c r="H433" s="107">
        <f>+'2001'!F35</f>
        <v>61.97</v>
      </c>
      <c r="I433" s="107">
        <f>+'2001'!G35</f>
        <v>61.97</v>
      </c>
      <c r="L433">
        <v>820</v>
      </c>
      <c r="M433">
        <v>2009</v>
      </c>
      <c r="N433" t="s">
        <v>197</v>
      </c>
      <c r="O433" t="s">
        <v>27</v>
      </c>
      <c r="P433" s="13">
        <v>0</v>
      </c>
      <c r="Q433" s="13">
        <v>0</v>
      </c>
      <c r="R433" s="13">
        <v>66.97518635321103</v>
      </c>
      <c r="S433" s="13">
        <v>0</v>
      </c>
    </row>
    <row r="434" spans="2:19" ht="15">
      <c r="B434">
        <f t="shared" si="12"/>
        <v>433</v>
      </c>
      <c r="C434">
        <f t="shared" si="11"/>
        <v>2001</v>
      </c>
      <c r="D434" t="str">
        <f>+'2001'!B36</f>
        <v>Banfield, J</v>
      </c>
      <c r="E434" s="56" t="str">
        <f>+'2001'!C36</f>
        <v>f</v>
      </c>
      <c r="F434" s="107">
        <f>+'2001'!D36</f>
        <v>61.48</v>
      </c>
      <c r="G434" s="107">
        <f>+'2001'!E36</f>
        <v>0</v>
      </c>
      <c r="H434" s="107">
        <f>+'2001'!F36</f>
        <v>0</v>
      </c>
      <c r="I434" s="107">
        <f>+'2001'!G36</f>
        <v>61.48</v>
      </c>
      <c r="L434">
        <v>514</v>
      </c>
      <c r="M434">
        <v>2003</v>
      </c>
      <c r="N434" t="s">
        <v>125</v>
      </c>
      <c r="O434" t="s">
        <v>27</v>
      </c>
      <c r="P434" s="13">
        <v>69.2</v>
      </c>
      <c r="Q434" s="13">
        <v>0</v>
      </c>
      <c r="R434" s="13">
        <v>66.89</v>
      </c>
      <c r="S434" s="13">
        <v>136.09</v>
      </c>
    </row>
    <row r="435" spans="2:19" ht="15">
      <c r="B435">
        <f t="shared" si="12"/>
        <v>434</v>
      </c>
      <c r="C435">
        <f t="shared" si="11"/>
        <v>2001</v>
      </c>
      <c r="D435" t="str">
        <f>+'2001'!B37</f>
        <v>Carter, A</v>
      </c>
      <c r="E435" s="56" t="str">
        <f>+'2001'!C37</f>
        <v>m</v>
      </c>
      <c r="F435" s="107">
        <f>+'2001'!D37</f>
        <v>0</v>
      </c>
      <c r="G435" s="107">
        <f>+'2001'!E37</f>
        <v>60.74</v>
      </c>
      <c r="H435" s="107">
        <f>+'2001'!F37</f>
        <v>0</v>
      </c>
      <c r="I435" s="107">
        <f>+'2001'!G37</f>
        <v>60.74</v>
      </c>
      <c r="L435">
        <v>307</v>
      </c>
      <c r="M435">
        <v>1999</v>
      </c>
      <c r="N435" t="s">
        <v>80</v>
      </c>
      <c r="O435" t="s">
        <v>27</v>
      </c>
      <c r="P435" s="13">
        <v>70.12</v>
      </c>
      <c r="Q435" s="13">
        <v>66.59</v>
      </c>
      <c r="R435" s="13">
        <v>66.41</v>
      </c>
      <c r="S435" s="13">
        <v>203.12</v>
      </c>
    </row>
    <row r="436" spans="2:19" ht="15">
      <c r="B436">
        <f t="shared" si="12"/>
        <v>435</v>
      </c>
      <c r="C436">
        <f t="shared" si="11"/>
        <v>2001</v>
      </c>
      <c r="D436" t="str">
        <f>+'2001'!B38</f>
        <v>Winborn, M</v>
      </c>
      <c r="E436" s="56" t="str">
        <f>+'2001'!C38</f>
        <v>f</v>
      </c>
      <c r="F436" s="107">
        <f>+'2001'!D38</f>
        <v>0</v>
      </c>
      <c r="G436" s="107">
        <f>+'2001'!E38</f>
        <v>0</v>
      </c>
      <c r="H436" s="107">
        <f>+'2001'!F38</f>
        <v>60.24</v>
      </c>
      <c r="I436" s="107">
        <f>+'2001'!G38</f>
        <v>60.24</v>
      </c>
      <c r="L436">
        <v>804</v>
      </c>
      <c r="M436">
        <v>2009</v>
      </c>
      <c r="N436" t="s">
        <v>123</v>
      </c>
      <c r="O436" t="s">
        <v>27</v>
      </c>
      <c r="P436" s="13">
        <v>66.53939838591344</v>
      </c>
      <c r="Q436" s="13">
        <v>0</v>
      </c>
      <c r="R436" s="13">
        <v>66.02662554184728</v>
      </c>
      <c r="S436" s="13">
        <v>0</v>
      </c>
    </row>
    <row r="437" spans="2:19" ht="15">
      <c r="B437">
        <f t="shared" si="12"/>
        <v>436</v>
      </c>
      <c r="C437">
        <f aca="true" t="shared" si="13" ref="C437:C500">+C387+1</f>
        <v>2001</v>
      </c>
      <c r="D437" t="str">
        <f>+'2001'!B39</f>
        <v>Bennett, A</v>
      </c>
      <c r="E437" s="56" t="str">
        <f>+'2001'!C39</f>
        <v>m</v>
      </c>
      <c r="F437" s="107">
        <f>+'2001'!D39</f>
        <v>0</v>
      </c>
      <c r="G437" s="107">
        <f>+'2001'!E39</f>
        <v>0</v>
      </c>
      <c r="H437" s="107">
        <f>+'2001'!F39</f>
        <v>60.04</v>
      </c>
      <c r="I437" s="107">
        <f>+'2001'!G39</f>
        <v>60.04</v>
      </c>
      <c r="L437">
        <v>456</v>
      </c>
      <c r="M437">
        <v>2002</v>
      </c>
      <c r="N437" t="s">
        <v>20</v>
      </c>
      <c r="O437" t="s">
        <v>27</v>
      </c>
      <c r="P437" s="13">
        <v>66.78</v>
      </c>
      <c r="Q437" s="13">
        <v>65.4</v>
      </c>
      <c r="R437" s="13">
        <v>65.57</v>
      </c>
      <c r="S437" s="13">
        <v>197.75</v>
      </c>
    </row>
    <row r="438" spans="2:19" ht="15">
      <c r="B438">
        <f t="shared" si="12"/>
        <v>437</v>
      </c>
      <c r="C438">
        <f t="shared" si="13"/>
        <v>2001</v>
      </c>
      <c r="D438" t="str">
        <f>+'2001'!B40</f>
        <v>Oakley, C</v>
      </c>
      <c r="E438" s="56" t="str">
        <f>+'2001'!C40</f>
        <v>f</v>
      </c>
      <c r="F438" s="107">
        <f>+'2001'!D40</f>
        <v>0</v>
      </c>
      <c r="G438" s="107">
        <f>+'2001'!E40</f>
        <v>0</v>
      </c>
      <c r="H438" s="107">
        <f>+'2001'!F40</f>
        <v>59.04</v>
      </c>
      <c r="I438" s="107">
        <f>+'2001'!G40</f>
        <v>59.04</v>
      </c>
      <c r="L438">
        <v>314</v>
      </c>
      <c r="M438">
        <v>1999</v>
      </c>
      <c r="N438" t="s">
        <v>20</v>
      </c>
      <c r="O438" t="s">
        <v>27</v>
      </c>
      <c r="P438" s="13">
        <v>68.9</v>
      </c>
      <c r="Q438" s="13">
        <v>0</v>
      </c>
      <c r="R438" s="13">
        <v>65.44</v>
      </c>
      <c r="S438" s="13">
        <v>134.34</v>
      </c>
    </row>
    <row r="439" spans="2:19" ht="15">
      <c r="B439">
        <f t="shared" si="12"/>
        <v>438</v>
      </c>
      <c r="C439">
        <f t="shared" si="13"/>
        <v>2001</v>
      </c>
      <c r="D439" t="str">
        <f>+'2001'!B41</f>
        <v>Hannay, S</v>
      </c>
      <c r="E439" s="56" t="str">
        <f>+'2001'!C41</f>
        <v>m</v>
      </c>
      <c r="F439" s="107">
        <f>+'2001'!D41</f>
        <v>0</v>
      </c>
      <c r="G439" s="107">
        <f>+'2001'!E41</f>
        <v>0</v>
      </c>
      <c r="H439" s="107">
        <f>+'2001'!F41</f>
        <v>58.86</v>
      </c>
      <c r="I439" s="107">
        <f>+'2001'!G41</f>
        <v>58.86</v>
      </c>
      <c r="L439">
        <v>416</v>
      </c>
      <c r="M439">
        <v>2001</v>
      </c>
      <c r="N439" t="s">
        <v>20</v>
      </c>
      <c r="O439" t="s">
        <v>27</v>
      </c>
      <c r="P439" s="13">
        <v>0</v>
      </c>
      <c r="Q439" s="13">
        <v>64.63</v>
      </c>
      <c r="R439" s="13">
        <v>65.43</v>
      </c>
      <c r="S439" s="13">
        <v>130.06</v>
      </c>
    </row>
    <row r="440" spans="2:19" ht="15">
      <c r="B440">
        <f t="shared" si="12"/>
        <v>439</v>
      </c>
      <c r="C440">
        <f t="shared" si="13"/>
        <v>2001</v>
      </c>
      <c r="D440" t="str">
        <f>+'2001'!B42</f>
        <v>Wescott, S</v>
      </c>
      <c r="E440" s="56" t="str">
        <f>+'2001'!C42</f>
        <v>f</v>
      </c>
      <c r="F440" s="107">
        <f>+'2001'!D42</f>
        <v>0</v>
      </c>
      <c r="G440" s="107">
        <f>+'2001'!E42</f>
        <v>0</v>
      </c>
      <c r="H440" s="107">
        <f>+'2001'!F42</f>
        <v>57.84</v>
      </c>
      <c r="I440" s="107">
        <f>+'2001'!G42</f>
        <v>57.84</v>
      </c>
      <c r="L440">
        <v>365</v>
      </c>
      <c r="M440">
        <v>2000</v>
      </c>
      <c r="N440" t="s">
        <v>80</v>
      </c>
      <c r="O440" t="s">
        <v>27</v>
      </c>
      <c r="P440" s="13">
        <v>0</v>
      </c>
      <c r="Q440" s="13">
        <v>64.56</v>
      </c>
      <c r="R440" s="13">
        <v>65.42</v>
      </c>
      <c r="S440" s="13">
        <v>129.98000000000002</v>
      </c>
    </row>
    <row r="441" spans="2:19" ht="15">
      <c r="B441">
        <f t="shared" si="12"/>
        <v>440</v>
      </c>
      <c r="C441">
        <f t="shared" si="13"/>
        <v>2001</v>
      </c>
      <c r="D441" t="str">
        <f>+'2001'!B43</f>
        <v>Horn, S</v>
      </c>
      <c r="E441" s="56" t="str">
        <f>+'2001'!C43</f>
        <v>m</v>
      </c>
      <c r="F441" s="107">
        <f>+'2001'!D43</f>
        <v>0</v>
      </c>
      <c r="G441" s="107">
        <f>+'2001'!E43</f>
        <v>0</v>
      </c>
      <c r="H441" s="107">
        <f>+'2001'!F43</f>
        <v>52.42</v>
      </c>
      <c r="I441" s="107">
        <f>+'2001'!G43</f>
        <v>52.42</v>
      </c>
      <c r="L441">
        <v>70</v>
      </c>
      <c r="M441">
        <v>1994</v>
      </c>
      <c r="N441" t="s">
        <v>20</v>
      </c>
      <c r="O441" t="s">
        <v>27</v>
      </c>
      <c r="P441" s="13">
        <v>64.2</v>
      </c>
      <c r="Q441" s="13">
        <v>68</v>
      </c>
      <c r="R441" s="13">
        <v>65.3</v>
      </c>
      <c r="S441" s="13">
        <v>197.5</v>
      </c>
    </row>
    <row r="442" spans="2:19" ht="15">
      <c r="B442">
        <f t="shared" si="12"/>
        <v>441</v>
      </c>
      <c r="C442">
        <f t="shared" si="13"/>
        <v>2001</v>
      </c>
      <c r="D442" t="str">
        <f>+'2001'!B44</f>
        <v>Grover, S</v>
      </c>
      <c r="E442" s="56" t="str">
        <f>+'2001'!C44</f>
        <v>f</v>
      </c>
      <c r="F442" s="107">
        <f>+'2001'!D44</f>
        <v>0</v>
      </c>
      <c r="G442" s="107">
        <f>+'2001'!E44</f>
        <v>0</v>
      </c>
      <c r="H442" s="107">
        <f>+'2001'!F44</f>
        <v>50.58</v>
      </c>
      <c r="I442" s="107">
        <f>+'2001'!G44</f>
        <v>50.58</v>
      </c>
      <c r="L442">
        <v>477</v>
      </c>
      <c r="M442">
        <v>2002</v>
      </c>
      <c r="N442" t="s">
        <v>132</v>
      </c>
      <c r="O442" t="s">
        <v>27</v>
      </c>
      <c r="P442" s="13">
        <v>0</v>
      </c>
      <c r="Q442" s="13">
        <v>0</v>
      </c>
      <c r="R442" s="13">
        <v>65.25</v>
      </c>
      <c r="S442" s="13">
        <v>65.25</v>
      </c>
    </row>
    <row r="443" spans="2:19" ht="15">
      <c r="B443">
        <f t="shared" si="12"/>
        <v>442</v>
      </c>
      <c r="C443">
        <f t="shared" si="13"/>
        <v>2001</v>
      </c>
      <c r="D443">
        <f>+'2001'!B45</f>
        <v>0</v>
      </c>
      <c r="E443" s="56">
        <f>+'2001'!C45</f>
        <v>0</v>
      </c>
      <c r="F443" s="107">
        <f>+'2001'!D45</f>
        <v>0</v>
      </c>
      <c r="G443" s="107">
        <f>+'2001'!E45</f>
        <v>0</v>
      </c>
      <c r="H443" s="107">
        <f>+'2001'!F45</f>
        <v>0</v>
      </c>
      <c r="I443" s="107">
        <f>+'2001'!G45</f>
        <v>0</v>
      </c>
      <c r="L443">
        <v>530</v>
      </c>
      <c r="M443">
        <v>2003</v>
      </c>
      <c r="N443" t="s">
        <v>97</v>
      </c>
      <c r="O443" t="s">
        <v>27</v>
      </c>
      <c r="P443" s="13">
        <v>0</v>
      </c>
      <c r="Q443" s="13">
        <v>0</v>
      </c>
      <c r="R443" s="13">
        <v>65.2</v>
      </c>
      <c r="S443" s="13">
        <v>65.2</v>
      </c>
    </row>
    <row r="444" spans="2:19" ht="15">
      <c r="B444">
        <f t="shared" si="12"/>
        <v>443</v>
      </c>
      <c r="C444">
        <f t="shared" si="13"/>
        <v>2001</v>
      </c>
      <c r="D444">
        <f>+'2001'!B46</f>
        <v>0</v>
      </c>
      <c r="E444" s="56">
        <f>+'2001'!C46</f>
        <v>0</v>
      </c>
      <c r="F444" s="107">
        <f>+'2001'!D46</f>
        <v>0</v>
      </c>
      <c r="G444" s="107">
        <f>+'2001'!E46</f>
        <v>0</v>
      </c>
      <c r="H444" s="107">
        <f>+'2001'!F46</f>
        <v>0</v>
      </c>
      <c r="I444" s="107">
        <f>+'2001'!G46</f>
        <v>0</v>
      </c>
      <c r="L444">
        <v>517</v>
      </c>
      <c r="M444">
        <v>2003</v>
      </c>
      <c r="N444" t="s">
        <v>113</v>
      </c>
      <c r="O444" t="s">
        <v>27</v>
      </c>
      <c r="P444" s="13">
        <v>66.25</v>
      </c>
      <c r="Q444" s="13">
        <v>0</v>
      </c>
      <c r="R444" s="13">
        <v>65.09</v>
      </c>
      <c r="S444" s="13">
        <v>131.34</v>
      </c>
    </row>
    <row r="445" spans="2:19" ht="15">
      <c r="B445">
        <f t="shared" si="12"/>
        <v>444</v>
      </c>
      <c r="C445">
        <f t="shared" si="13"/>
        <v>2001</v>
      </c>
      <c r="D445">
        <f>+'2001'!B47</f>
        <v>0</v>
      </c>
      <c r="E445" s="56">
        <f>+'2001'!C47</f>
        <v>0</v>
      </c>
      <c r="F445" s="107">
        <f>+'2001'!D47</f>
        <v>0</v>
      </c>
      <c r="G445" s="107">
        <f>+'2001'!E47</f>
        <v>0</v>
      </c>
      <c r="H445" s="107">
        <f>+'2001'!F47</f>
        <v>0</v>
      </c>
      <c r="I445" s="107">
        <f>+'2001'!G47</f>
        <v>0</v>
      </c>
      <c r="L445">
        <v>326</v>
      </c>
      <c r="M445">
        <v>1999</v>
      </c>
      <c r="N445" t="s">
        <v>74</v>
      </c>
      <c r="O445" t="s">
        <v>27</v>
      </c>
      <c r="P445" s="13">
        <v>0</v>
      </c>
      <c r="Q445" s="13">
        <v>0</v>
      </c>
      <c r="R445" s="13">
        <v>64.97</v>
      </c>
      <c r="S445" s="13">
        <v>64.97</v>
      </c>
    </row>
    <row r="446" spans="2:19" ht="15">
      <c r="B446">
        <f t="shared" si="12"/>
        <v>445</v>
      </c>
      <c r="C446">
        <f t="shared" si="13"/>
        <v>2001</v>
      </c>
      <c r="D446">
        <f>+'2001'!B48</f>
        <v>0</v>
      </c>
      <c r="E446" s="56">
        <f>+'2001'!C48</f>
        <v>0</v>
      </c>
      <c r="F446" s="107">
        <f>+'2001'!D48</f>
        <v>0</v>
      </c>
      <c r="G446" s="107">
        <f>+'2001'!E48</f>
        <v>0</v>
      </c>
      <c r="H446" s="107">
        <f>+'2001'!F48</f>
        <v>0</v>
      </c>
      <c r="I446" s="107">
        <f>+'2001'!G48</f>
        <v>0</v>
      </c>
      <c r="L446">
        <v>428</v>
      </c>
      <c r="M446">
        <v>2001</v>
      </c>
      <c r="N446" t="s">
        <v>114</v>
      </c>
      <c r="O446" t="s">
        <v>27</v>
      </c>
      <c r="P446" s="13">
        <v>0</v>
      </c>
      <c r="Q446" s="13">
        <v>0</v>
      </c>
      <c r="R446" s="13">
        <v>64.93</v>
      </c>
      <c r="S446" s="13">
        <v>64.93</v>
      </c>
    </row>
    <row r="447" spans="2:19" ht="15">
      <c r="B447">
        <f t="shared" si="12"/>
        <v>446</v>
      </c>
      <c r="C447">
        <f t="shared" si="13"/>
        <v>2001</v>
      </c>
      <c r="D447">
        <f>+'2001'!B49</f>
        <v>0</v>
      </c>
      <c r="E447" s="56">
        <f>+'2001'!C49</f>
        <v>0</v>
      </c>
      <c r="F447" s="107">
        <f>+'2001'!D49</f>
        <v>0</v>
      </c>
      <c r="G447" s="107">
        <f>+'2001'!E49</f>
        <v>0</v>
      </c>
      <c r="H447" s="107">
        <f>+'2001'!F49</f>
        <v>0</v>
      </c>
      <c r="I447" s="107">
        <f>+'2001'!G49</f>
        <v>0</v>
      </c>
      <c r="L447">
        <v>478</v>
      </c>
      <c r="M447">
        <v>2002</v>
      </c>
      <c r="N447" t="s">
        <v>113</v>
      </c>
      <c r="O447" t="s">
        <v>27</v>
      </c>
      <c r="P447" s="13">
        <v>0</v>
      </c>
      <c r="Q447" s="13">
        <v>0</v>
      </c>
      <c r="R447" s="13">
        <v>64.74</v>
      </c>
      <c r="S447" s="13">
        <v>64.74</v>
      </c>
    </row>
    <row r="448" spans="2:19" ht="15">
      <c r="B448">
        <f t="shared" si="12"/>
        <v>447</v>
      </c>
      <c r="C448">
        <f t="shared" si="13"/>
        <v>2001</v>
      </c>
      <c r="D448">
        <f>+'2001'!B50</f>
        <v>0</v>
      </c>
      <c r="E448" s="56">
        <f>+'2001'!C50</f>
        <v>0</v>
      </c>
      <c r="F448" s="107">
        <f>+'2001'!D50</f>
        <v>0</v>
      </c>
      <c r="G448" s="107">
        <f>+'2001'!E50</f>
        <v>0</v>
      </c>
      <c r="H448" s="107">
        <f>+'2001'!F50</f>
        <v>0</v>
      </c>
      <c r="I448" s="107">
        <f>+'2001'!G50</f>
        <v>0</v>
      </c>
      <c r="L448">
        <v>20</v>
      </c>
      <c r="M448">
        <v>1993</v>
      </c>
      <c r="N448" t="s">
        <v>24</v>
      </c>
      <c r="O448" t="s">
        <v>27</v>
      </c>
      <c r="P448" s="13">
        <v>0</v>
      </c>
      <c r="Q448" s="13">
        <v>0</v>
      </c>
      <c r="R448" s="13">
        <v>64.5</v>
      </c>
      <c r="S448" s="13">
        <v>64.5</v>
      </c>
    </row>
    <row r="449" spans="2:19" ht="15">
      <c r="B449">
        <f t="shared" si="12"/>
        <v>448</v>
      </c>
      <c r="C449">
        <f t="shared" si="13"/>
        <v>2001</v>
      </c>
      <c r="D449">
        <f>+'2001'!B51</f>
        <v>0</v>
      </c>
      <c r="E449" s="56">
        <f>+'2001'!C51</f>
        <v>0</v>
      </c>
      <c r="F449" s="107">
        <f>+'2001'!D51</f>
        <v>0</v>
      </c>
      <c r="G449" s="107">
        <f>+'2001'!E51</f>
        <v>0</v>
      </c>
      <c r="H449" s="107">
        <f>+'2001'!F51</f>
        <v>0</v>
      </c>
      <c r="I449" s="107">
        <f>+'2001'!G51</f>
        <v>0</v>
      </c>
      <c r="L449">
        <v>363</v>
      </c>
      <c r="M449">
        <v>2000</v>
      </c>
      <c r="N449" t="s">
        <v>97</v>
      </c>
      <c r="O449" t="s">
        <v>27</v>
      </c>
      <c r="P449" s="13">
        <v>66.78</v>
      </c>
      <c r="Q449" s="13">
        <v>0</v>
      </c>
      <c r="R449" s="13">
        <v>64.32</v>
      </c>
      <c r="S449" s="13">
        <v>131.1</v>
      </c>
    </row>
    <row r="450" spans="2:19" ht="15">
      <c r="B450">
        <f t="shared" si="12"/>
        <v>449</v>
      </c>
      <c r="C450">
        <f t="shared" si="13"/>
        <v>2001</v>
      </c>
      <c r="D450">
        <f>+'2001'!B52</f>
        <v>0</v>
      </c>
      <c r="E450" s="56">
        <f>+'2001'!C52</f>
        <v>0</v>
      </c>
      <c r="F450" s="107">
        <f>+'2001'!D52</f>
        <v>0</v>
      </c>
      <c r="G450" s="107">
        <f>+'2001'!E52</f>
        <v>0</v>
      </c>
      <c r="H450" s="107">
        <f>+'2001'!F52</f>
        <v>0</v>
      </c>
      <c r="I450" s="107">
        <f>+'2001'!G52</f>
        <v>0</v>
      </c>
      <c r="L450">
        <v>621</v>
      </c>
      <c r="M450">
        <v>2005</v>
      </c>
      <c r="N450" t="s">
        <v>113</v>
      </c>
      <c r="O450" t="s">
        <v>27</v>
      </c>
      <c r="P450" s="13">
        <v>0</v>
      </c>
      <c r="Q450" s="13">
        <v>0</v>
      </c>
      <c r="R450" s="13">
        <v>64.32</v>
      </c>
      <c r="S450" s="13">
        <v>64.32</v>
      </c>
    </row>
    <row r="451" spans="2:19" ht="15">
      <c r="B451">
        <f t="shared" si="12"/>
        <v>450</v>
      </c>
      <c r="C451">
        <f t="shared" si="13"/>
        <v>2001</v>
      </c>
      <c r="D451">
        <f>+'2001'!B53</f>
        <v>0</v>
      </c>
      <c r="E451" s="56">
        <f>+'2001'!C53</f>
        <v>0</v>
      </c>
      <c r="F451" s="107">
        <f>+'2001'!D53</f>
        <v>0</v>
      </c>
      <c r="G451" s="107">
        <f>+'2001'!E53</f>
        <v>0</v>
      </c>
      <c r="H451" s="107">
        <f>+'2001'!F53</f>
        <v>0</v>
      </c>
      <c r="I451" s="107">
        <f>+'2001'!G53</f>
        <v>0</v>
      </c>
      <c r="L451">
        <v>810</v>
      </c>
      <c r="M451">
        <v>2009</v>
      </c>
      <c r="N451" t="s">
        <v>187</v>
      </c>
      <c r="O451" t="s">
        <v>27</v>
      </c>
      <c r="P451" s="13">
        <v>75.91182763744429</v>
      </c>
      <c r="Q451" s="13">
        <v>0</v>
      </c>
      <c r="R451" s="13">
        <v>64.31766813034436</v>
      </c>
      <c r="S451" s="13">
        <v>0</v>
      </c>
    </row>
    <row r="452" spans="2:19" ht="15">
      <c r="B452">
        <f aca="true" t="shared" si="14" ref="B452:B515">1+B451</f>
        <v>451</v>
      </c>
      <c r="C452">
        <f t="shared" si="13"/>
        <v>2002</v>
      </c>
      <c r="D452" t="str">
        <f>+'2002'!B4</f>
        <v>Hemsworth, M</v>
      </c>
      <c r="E452" s="56" t="str">
        <f>+'2002'!C4</f>
        <v>f</v>
      </c>
      <c r="F452" s="107">
        <f>+'2002'!D4</f>
        <v>75.87</v>
      </c>
      <c r="G452" s="107">
        <f>+'2002'!E4</f>
        <v>72.56</v>
      </c>
      <c r="H452" s="107">
        <f>+'2002'!F4</f>
        <v>72.22</v>
      </c>
      <c r="I452" s="107">
        <f>+'2002'!G4</f>
        <v>220.65</v>
      </c>
      <c r="L452">
        <v>106</v>
      </c>
      <c r="M452">
        <v>1995</v>
      </c>
      <c r="N452" t="s">
        <v>20</v>
      </c>
      <c r="O452" t="s">
        <v>27</v>
      </c>
      <c r="P452" s="13">
        <v>65.8</v>
      </c>
      <c r="Q452" s="13">
        <v>64.9</v>
      </c>
      <c r="R452" s="13">
        <v>64.3</v>
      </c>
      <c r="S452" s="13">
        <v>195</v>
      </c>
    </row>
    <row r="453" spans="2:19" ht="15">
      <c r="B453">
        <f t="shared" si="14"/>
        <v>452</v>
      </c>
      <c r="C453">
        <f t="shared" si="13"/>
        <v>2002</v>
      </c>
      <c r="D453" t="str">
        <f>+'2002'!B5</f>
        <v>Gill, J</v>
      </c>
      <c r="E453" s="56" t="str">
        <f>+'2002'!C5</f>
        <v>m</v>
      </c>
      <c r="F453" s="107">
        <f>+'2002'!D5</f>
        <v>72.03</v>
      </c>
      <c r="G453" s="107">
        <f>+'2002'!E5</f>
        <v>73.03</v>
      </c>
      <c r="H453" s="107">
        <f>+'2002'!F5</f>
        <v>74.76</v>
      </c>
      <c r="I453" s="107">
        <f>+'2002'!G5</f>
        <v>219.82</v>
      </c>
      <c r="L453">
        <v>222</v>
      </c>
      <c r="M453">
        <v>1997</v>
      </c>
      <c r="N453" t="s">
        <v>80</v>
      </c>
      <c r="O453" t="s">
        <v>27</v>
      </c>
      <c r="P453" s="13">
        <v>0</v>
      </c>
      <c r="Q453" s="13">
        <v>0</v>
      </c>
      <c r="R453" s="13">
        <v>64.3</v>
      </c>
      <c r="S453" s="13">
        <v>64.3</v>
      </c>
    </row>
    <row r="454" spans="2:19" ht="15">
      <c r="B454">
        <f t="shared" si="14"/>
        <v>453</v>
      </c>
      <c r="C454">
        <f t="shared" si="13"/>
        <v>2002</v>
      </c>
      <c r="D454" t="str">
        <f>+'2002'!B6</f>
        <v>Purchase, R</v>
      </c>
      <c r="E454" s="56" t="str">
        <f>+'2002'!C6</f>
        <v>m</v>
      </c>
      <c r="F454" s="107">
        <f>+'2002'!D6</f>
        <v>74.35</v>
      </c>
      <c r="G454" s="107">
        <f>+'2002'!E6</f>
        <v>70.67</v>
      </c>
      <c r="H454" s="107">
        <f>+'2002'!F6</f>
        <v>70.98</v>
      </c>
      <c r="I454" s="107">
        <f>+'2002'!G6</f>
        <v>216</v>
      </c>
      <c r="L454">
        <v>364</v>
      </c>
      <c r="M454">
        <v>2000</v>
      </c>
      <c r="N454" t="s">
        <v>25</v>
      </c>
      <c r="O454" t="s">
        <v>27</v>
      </c>
      <c r="P454" s="13">
        <v>66.68</v>
      </c>
      <c r="Q454" s="13">
        <v>0</v>
      </c>
      <c r="R454" s="13">
        <v>64.21</v>
      </c>
      <c r="S454" s="13">
        <v>130.89</v>
      </c>
    </row>
    <row r="455" spans="2:19" ht="15">
      <c r="B455">
        <f t="shared" si="14"/>
        <v>454</v>
      </c>
      <c r="C455">
        <f t="shared" si="13"/>
        <v>2002</v>
      </c>
      <c r="D455" t="str">
        <f>+'2002'!B7</f>
        <v>Newton, A</v>
      </c>
      <c r="E455" s="56" t="str">
        <f>+'2002'!C7</f>
        <v>m</v>
      </c>
      <c r="F455" s="107">
        <f>+'2002'!D7</f>
        <v>73.69</v>
      </c>
      <c r="G455" s="107">
        <f>+'2002'!E7</f>
        <v>64.57</v>
      </c>
      <c r="H455" s="107">
        <f>+'2002'!F7</f>
        <v>68.86</v>
      </c>
      <c r="I455" s="107">
        <f>+'2002'!G7</f>
        <v>207.12</v>
      </c>
      <c r="L455">
        <v>411</v>
      </c>
      <c r="M455">
        <v>2001</v>
      </c>
      <c r="N455" t="s">
        <v>70</v>
      </c>
      <c r="O455" t="s">
        <v>27</v>
      </c>
      <c r="P455" s="13">
        <v>66.97</v>
      </c>
      <c r="Q455" s="13">
        <v>54.22</v>
      </c>
      <c r="R455" s="13">
        <v>64.11</v>
      </c>
      <c r="S455" s="13">
        <v>185.3</v>
      </c>
    </row>
    <row r="456" spans="2:19" ht="15">
      <c r="B456">
        <f t="shared" si="14"/>
        <v>455</v>
      </c>
      <c r="C456">
        <f t="shared" si="13"/>
        <v>2002</v>
      </c>
      <c r="D456" t="str">
        <f>+'2002'!B8</f>
        <v>Rea, M</v>
      </c>
      <c r="E456" s="56" t="str">
        <f>+'2002'!C8</f>
        <v>f</v>
      </c>
      <c r="F456" s="107">
        <f>+'2002'!D8</f>
        <v>72.14</v>
      </c>
      <c r="G456" s="107">
        <f>+'2002'!E8</f>
        <v>63.39</v>
      </c>
      <c r="H456" s="107">
        <f>+'2002'!F8</f>
        <v>67.11</v>
      </c>
      <c r="I456" s="107">
        <f>+'2002'!G8</f>
        <v>202.64</v>
      </c>
      <c r="L456">
        <v>867</v>
      </c>
      <c r="M456">
        <v>2010</v>
      </c>
      <c r="N456" t="s">
        <v>201</v>
      </c>
      <c r="O456" t="s">
        <v>27</v>
      </c>
      <c r="P456" s="13">
        <v>0</v>
      </c>
      <c r="Q456" s="13">
        <v>0</v>
      </c>
      <c r="R456" s="13">
        <v>63.852</v>
      </c>
      <c r="S456" s="13">
        <v>0</v>
      </c>
    </row>
    <row r="457" spans="2:19" ht="15">
      <c r="B457">
        <f t="shared" si="14"/>
        <v>456</v>
      </c>
      <c r="C457">
        <f t="shared" si="13"/>
        <v>2002</v>
      </c>
      <c r="D457" t="str">
        <f>+'2002'!B9</f>
        <v>Jefferies, B</v>
      </c>
      <c r="E457" s="56" t="str">
        <f>+'2002'!C9</f>
        <v>f</v>
      </c>
      <c r="F457" s="107">
        <f>+'2002'!D9</f>
        <v>66.78</v>
      </c>
      <c r="G457" s="107">
        <f>+'2002'!E9</f>
        <v>65.4</v>
      </c>
      <c r="H457" s="107">
        <f>+'2002'!F9</f>
        <v>65.57</v>
      </c>
      <c r="I457" s="107">
        <f>+'2002'!G9</f>
        <v>197.75</v>
      </c>
      <c r="L457">
        <v>155</v>
      </c>
      <c r="M457">
        <v>1996</v>
      </c>
      <c r="N457" t="s">
        <v>20</v>
      </c>
      <c r="O457" t="s">
        <v>27</v>
      </c>
      <c r="P457" s="13">
        <v>66.8</v>
      </c>
      <c r="Q457" s="13">
        <v>65.1</v>
      </c>
      <c r="R457" s="13">
        <v>63.8</v>
      </c>
      <c r="S457" s="13">
        <v>195.7</v>
      </c>
    </row>
    <row r="458" spans="2:19" ht="15">
      <c r="B458">
        <f t="shared" si="14"/>
        <v>457</v>
      </c>
      <c r="C458">
        <f t="shared" si="13"/>
        <v>2002</v>
      </c>
      <c r="D458" t="str">
        <f>+'2002'!B10</f>
        <v>Sykes, M</v>
      </c>
      <c r="E458" s="56" t="str">
        <f>+'2002'!C10</f>
        <v>m</v>
      </c>
      <c r="F458" s="107">
        <f>+'2002'!D10</f>
        <v>67.2</v>
      </c>
      <c r="G458" s="107">
        <f>+'2002'!E10</f>
        <v>62.71</v>
      </c>
      <c r="H458" s="107">
        <f>+'2002'!F10</f>
        <v>61.92</v>
      </c>
      <c r="I458" s="107">
        <f>+'2002'!G10</f>
        <v>191.82999999999998</v>
      </c>
      <c r="L458">
        <v>481</v>
      </c>
      <c r="M458">
        <v>2002</v>
      </c>
      <c r="N458" t="s">
        <v>125</v>
      </c>
      <c r="O458" t="s">
        <v>27</v>
      </c>
      <c r="P458" s="13">
        <v>0</v>
      </c>
      <c r="Q458" s="13">
        <v>0</v>
      </c>
      <c r="R458" s="13">
        <v>63.59</v>
      </c>
      <c r="S458" s="13">
        <v>63.59</v>
      </c>
    </row>
    <row r="459" spans="2:19" ht="15">
      <c r="B459">
        <f t="shared" si="14"/>
        <v>458</v>
      </c>
      <c r="C459">
        <f t="shared" si="13"/>
        <v>2002</v>
      </c>
      <c r="D459" t="str">
        <f>+'2002'!B11</f>
        <v>Smith, R</v>
      </c>
      <c r="E459" s="56" t="str">
        <f>+'2002'!C11</f>
        <v>m</v>
      </c>
      <c r="F459" s="107">
        <f>+'2002'!D11</f>
        <v>66.39</v>
      </c>
      <c r="G459" s="107">
        <f>+'2002'!E11</f>
        <v>61.18</v>
      </c>
      <c r="H459" s="107">
        <f>+'2002'!F11</f>
        <v>62.63</v>
      </c>
      <c r="I459" s="107">
        <f>+'2002'!G11</f>
        <v>190.2</v>
      </c>
      <c r="L459">
        <v>223</v>
      </c>
      <c r="M459">
        <v>1997</v>
      </c>
      <c r="N459" t="s">
        <v>61</v>
      </c>
      <c r="O459" t="s">
        <v>27</v>
      </c>
      <c r="P459" s="13">
        <v>0</v>
      </c>
      <c r="Q459" s="13">
        <v>0</v>
      </c>
      <c r="R459" s="13">
        <v>63.2</v>
      </c>
      <c r="S459" s="13">
        <v>63.2</v>
      </c>
    </row>
    <row r="460" spans="2:19" ht="15">
      <c r="B460">
        <f t="shared" si="14"/>
        <v>459</v>
      </c>
      <c r="C460">
        <f t="shared" si="13"/>
        <v>2002</v>
      </c>
      <c r="D460" t="str">
        <f>+'2002'!B12</f>
        <v>Lyall, G</v>
      </c>
      <c r="E460" s="56" t="str">
        <f>+'2002'!C12</f>
        <v>m</v>
      </c>
      <c r="F460" s="107">
        <f>+'2002'!D12</f>
        <v>75.37</v>
      </c>
      <c r="G460" s="107">
        <f>+'2002'!E12</f>
        <v>71.94</v>
      </c>
      <c r="H460" s="107">
        <f>+'2002'!F12</f>
        <v>0</v>
      </c>
      <c r="I460" s="107">
        <f>+'2002'!G12</f>
        <v>147.31</v>
      </c>
      <c r="L460">
        <v>880</v>
      </c>
      <c r="M460">
        <v>2010</v>
      </c>
      <c r="N460" t="s">
        <v>190</v>
      </c>
      <c r="O460" t="s">
        <v>27</v>
      </c>
      <c r="P460" s="13">
        <v>62.95</v>
      </c>
      <c r="Q460" s="13">
        <v>0</v>
      </c>
      <c r="R460" s="13">
        <v>63.183</v>
      </c>
      <c r="S460" s="13">
        <v>0</v>
      </c>
    </row>
    <row r="461" spans="2:19" ht="15">
      <c r="B461">
        <f t="shared" si="14"/>
        <v>460</v>
      </c>
      <c r="C461">
        <f t="shared" si="13"/>
        <v>2002</v>
      </c>
      <c r="D461" t="str">
        <f>+'2002'!B13</f>
        <v>Evans, D</v>
      </c>
      <c r="E461" s="56" t="str">
        <f>+'2002'!C13</f>
        <v>m</v>
      </c>
      <c r="F461" s="107">
        <f>+'2002'!D13</f>
        <v>69.13</v>
      </c>
      <c r="G461" s="107">
        <f>+'2002'!E13</f>
        <v>0</v>
      </c>
      <c r="H461" s="107">
        <f>+'2002'!F13</f>
        <v>61.7</v>
      </c>
      <c r="I461" s="107">
        <f>+'2002'!G13</f>
        <v>130.82999999999998</v>
      </c>
      <c r="L461">
        <v>483</v>
      </c>
      <c r="M461">
        <v>2002</v>
      </c>
      <c r="N461" t="s">
        <v>127</v>
      </c>
      <c r="O461" t="s">
        <v>27</v>
      </c>
      <c r="P461" s="13">
        <v>0</v>
      </c>
      <c r="Q461" s="13">
        <v>0</v>
      </c>
      <c r="R461" s="13">
        <v>63.13</v>
      </c>
      <c r="S461" s="13">
        <v>63.13</v>
      </c>
    </row>
    <row r="462" spans="2:19" ht="15">
      <c r="B462">
        <f t="shared" si="14"/>
        <v>461</v>
      </c>
      <c r="C462">
        <f t="shared" si="13"/>
        <v>2002</v>
      </c>
      <c r="D462" t="str">
        <f>+'2002'!B14</f>
        <v>Firmin, B</v>
      </c>
      <c r="E462" s="56" t="str">
        <f>+'2002'!C14</f>
        <v>m</v>
      </c>
      <c r="F462" s="107">
        <f>+'2002'!D14</f>
        <v>0</v>
      </c>
      <c r="G462" s="107">
        <f>+'2002'!E14</f>
        <v>59.81</v>
      </c>
      <c r="H462" s="107">
        <f>+'2002'!F14</f>
        <v>62.95</v>
      </c>
      <c r="I462" s="107">
        <f>+'2002'!G14</f>
        <v>122.76</v>
      </c>
      <c r="L462">
        <v>168</v>
      </c>
      <c r="M462">
        <v>1996</v>
      </c>
      <c r="N462" t="s">
        <v>58</v>
      </c>
      <c r="O462" t="s">
        <v>27</v>
      </c>
      <c r="P462" s="13">
        <v>0</v>
      </c>
      <c r="Q462" s="13">
        <v>67.4</v>
      </c>
      <c r="R462" s="13">
        <v>63</v>
      </c>
      <c r="S462" s="13">
        <v>130.4</v>
      </c>
    </row>
    <row r="463" spans="2:19" ht="15">
      <c r="B463">
        <f t="shared" si="14"/>
        <v>462</v>
      </c>
      <c r="C463">
        <f t="shared" si="13"/>
        <v>2002</v>
      </c>
      <c r="D463" t="str">
        <f>+'2002'!B15</f>
        <v>Humphreys, S</v>
      </c>
      <c r="E463" s="56" t="str">
        <f>+'2002'!C15</f>
        <v>m</v>
      </c>
      <c r="F463" s="107">
        <f>+'2002'!D15</f>
        <v>0</v>
      </c>
      <c r="G463" s="107">
        <f>+'2002'!E15</f>
        <v>66.13</v>
      </c>
      <c r="H463" s="107">
        <f>+'2002'!F15</f>
        <v>56.09</v>
      </c>
      <c r="I463" s="107">
        <f>+'2002'!G15</f>
        <v>122.22</v>
      </c>
      <c r="L463">
        <v>674</v>
      </c>
      <c r="M463">
        <v>2006</v>
      </c>
      <c r="N463" t="s">
        <v>155</v>
      </c>
      <c r="O463" t="s">
        <v>27</v>
      </c>
      <c r="P463" s="13">
        <v>0</v>
      </c>
      <c r="Q463" s="13">
        <v>0</v>
      </c>
      <c r="R463" s="13">
        <v>62.9</v>
      </c>
      <c r="S463" s="13">
        <v>62.9</v>
      </c>
    </row>
    <row r="464" spans="2:19" ht="15">
      <c r="B464">
        <f t="shared" si="14"/>
        <v>463</v>
      </c>
      <c r="C464">
        <f t="shared" si="13"/>
        <v>2002</v>
      </c>
      <c r="D464" t="str">
        <f>+'2002'!B16</f>
        <v>Rieley, L</v>
      </c>
      <c r="E464" s="56" t="str">
        <f>+'2002'!C16</f>
        <v>f</v>
      </c>
      <c r="F464" s="107">
        <f>+'2002'!D16</f>
        <v>0</v>
      </c>
      <c r="G464" s="107">
        <f>+'2002'!E16</f>
        <v>55.44</v>
      </c>
      <c r="H464" s="107">
        <f>+'2002'!F16</f>
        <v>55.12</v>
      </c>
      <c r="I464" s="107">
        <f>+'2002'!G16</f>
        <v>110.56</v>
      </c>
      <c r="L464">
        <v>768</v>
      </c>
      <c r="M464">
        <v>2008</v>
      </c>
      <c r="N464" t="s">
        <v>156</v>
      </c>
      <c r="O464" t="s">
        <v>27</v>
      </c>
      <c r="P464" s="13">
        <v>0</v>
      </c>
      <c r="Q464" s="13">
        <v>0</v>
      </c>
      <c r="R464" s="13">
        <v>62.72</v>
      </c>
      <c r="S464" s="13">
        <v>62.72</v>
      </c>
    </row>
    <row r="465" spans="2:19" ht="15">
      <c r="B465">
        <f t="shared" si="14"/>
        <v>464</v>
      </c>
      <c r="C465">
        <f t="shared" si="13"/>
        <v>2002</v>
      </c>
      <c r="D465" t="str">
        <f>+'2002'!B17</f>
        <v>Burke, T</v>
      </c>
      <c r="E465" s="56" t="str">
        <f>+'2002'!C17</f>
        <v>m</v>
      </c>
      <c r="F465" s="107">
        <f>+'2002'!D17</f>
        <v>81.74</v>
      </c>
      <c r="G465" s="107">
        <f>+'2002'!E17</f>
        <v>0</v>
      </c>
      <c r="H465" s="107">
        <f>+'2002'!F17</f>
        <v>0</v>
      </c>
      <c r="I465" s="107">
        <f>+'2002'!G17</f>
        <v>81.74</v>
      </c>
      <c r="L465">
        <v>119</v>
      </c>
      <c r="M465">
        <v>1995</v>
      </c>
      <c r="N465" t="s">
        <v>25</v>
      </c>
      <c r="O465" t="s">
        <v>27</v>
      </c>
      <c r="P465" s="13">
        <v>0</v>
      </c>
      <c r="Q465" s="13">
        <v>0</v>
      </c>
      <c r="R465" s="13">
        <v>62.4</v>
      </c>
      <c r="S465" s="13">
        <v>62.4</v>
      </c>
    </row>
    <row r="466" spans="2:19" ht="15">
      <c r="B466">
        <f t="shared" si="14"/>
        <v>465</v>
      </c>
      <c r="C466">
        <f t="shared" si="13"/>
        <v>2002</v>
      </c>
      <c r="D466" t="str">
        <f>+'2002'!B18</f>
        <v>Watts, R</v>
      </c>
      <c r="E466" s="56" t="str">
        <f>+'2002'!C18</f>
        <v>m</v>
      </c>
      <c r="F466" s="107">
        <f>+'2002'!D18</f>
        <v>0</v>
      </c>
      <c r="G466" s="107">
        <f>+'2002'!E18</f>
        <v>74.41</v>
      </c>
      <c r="H466" s="107">
        <f>+'2002'!F18</f>
        <v>0</v>
      </c>
      <c r="I466" s="107">
        <f>+'2002'!G18</f>
        <v>74.41</v>
      </c>
      <c r="L466">
        <v>21</v>
      </c>
      <c r="M466">
        <v>1993</v>
      </c>
      <c r="N466" t="s">
        <v>25</v>
      </c>
      <c r="O466" t="s">
        <v>27</v>
      </c>
      <c r="P466" s="13">
        <v>0</v>
      </c>
      <c r="Q466" s="13">
        <v>0</v>
      </c>
      <c r="R466" s="13">
        <v>62</v>
      </c>
      <c r="S466" s="13">
        <v>62</v>
      </c>
    </row>
    <row r="467" spans="2:19" ht="15">
      <c r="B467">
        <f t="shared" si="14"/>
        <v>466</v>
      </c>
      <c r="C467">
        <f t="shared" si="13"/>
        <v>2002</v>
      </c>
      <c r="D467" t="str">
        <f>+'2002'!B19</f>
        <v>Popkin, T</v>
      </c>
      <c r="E467" s="56" t="str">
        <f>+'2002'!C19</f>
        <v>m</v>
      </c>
      <c r="F467" s="107">
        <f>+'2002'!D19</f>
        <v>70.95</v>
      </c>
      <c r="G467" s="107">
        <f>+'2002'!E19</f>
        <v>0</v>
      </c>
      <c r="H467" s="107">
        <f>+'2002'!F19</f>
        <v>0</v>
      </c>
      <c r="I467" s="107">
        <f>+'2002'!G19</f>
        <v>70.95</v>
      </c>
      <c r="L467">
        <v>432</v>
      </c>
      <c r="M467">
        <v>2001</v>
      </c>
      <c r="N467" t="s">
        <v>110</v>
      </c>
      <c r="O467" t="s">
        <v>27</v>
      </c>
      <c r="P467" s="13">
        <v>0</v>
      </c>
      <c r="Q467" s="13">
        <v>0</v>
      </c>
      <c r="R467" s="13">
        <v>61.97</v>
      </c>
      <c r="S467" s="13">
        <v>61.97</v>
      </c>
    </row>
    <row r="468" spans="2:19" ht="15">
      <c r="B468">
        <f t="shared" si="14"/>
        <v>467</v>
      </c>
      <c r="C468">
        <f t="shared" si="13"/>
        <v>2002</v>
      </c>
      <c r="D468" t="str">
        <f>+'2002'!B20</f>
        <v>Bryan, T</v>
      </c>
      <c r="E468" s="56" t="str">
        <f>+'2002'!C20</f>
        <v>m</v>
      </c>
      <c r="F468" s="107">
        <f>+'2002'!D20</f>
        <v>70.37</v>
      </c>
      <c r="G468" s="107">
        <f>+'2002'!E20</f>
        <v>0</v>
      </c>
      <c r="H468" s="107">
        <f>+'2002'!F20</f>
        <v>0</v>
      </c>
      <c r="I468" s="107">
        <f>+'2002'!G20</f>
        <v>70.37</v>
      </c>
      <c r="L468">
        <v>824</v>
      </c>
      <c r="M468">
        <v>2009</v>
      </c>
      <c r="N468" t="s">
        <v>201</v>
      </c>
      <c r="O468" t="s">
        <v>27</v>
      </c>
      <c r="P468" s="13">
        <v>0</v>
      </c>
      <c r="Q468" s="13">
        <v>0</v>
      </c>
      <c r="R468" s="13">
        <v>61.81184730144801</v>
      </c>
      <c r="S468" s="13">
        <v>0</v>
      </c>
    </row>
    <row r="469" spans="2:19" ht="15">
      <c r="B469">
        <f t="shared" si="14"/>
        <v>468</v>
      </c>
      <c r="C469">
        <f t="shared" si="13"/>
        <v>2002</v>
      </c>
      <c r="D469" t="str">
        <f>+'2002'!B21</f>
        <v>Hargrave, P</v>
      </c>
      <c r="E469" s="56" t="str">
        <f>+'2002'!C21</f>
        <v>m</v>
      </c>
      <c r="F469" s="107">
        <f>+'2002'!D21</f>
        <v>70.09</v>
      </c>
      <c r="G469" s="107">
        <f>+'2002'!E21</f>
        <v>0</v>
      </c>
      <c r="H469" s="107">
        <f>+'2002'!F21</f>
        <v>0</v>
      </c>
      <c r="I469" s="107">
        <f>+'2002'!G21</f>
        <v>70.09</v>
      </c>
      <c r="L469">
        <v>22</v>
      </c>
      <c r="M469">
        <v>1993</v>
      </c>
      <c r="N469" t="s">
        <v>30</v>
      </c>
      <c r="O469" t="s">
        <v>27</v>
      </c>
      <c r="P469" s="13">
        <v>0</v>
      </c>
      <c r="Q469" s="13">
        <v>0</v>
      </c>
      <c r="R469" s="13">
        <v>61.8</v>
      </c>
      <c r="S469" s="13">
        <v>61.8</v>
      </c>
    </row>
    <row r="470" spans="2:19" ht="15">
      <c r="B470">
        <f t="shared" si="14"/>
        <v>469</v>
      </c>
      <c r="C470">
        <f t="shared" si="13"/>
        <v>2002</v>
      </c>
      <c r="D470" t="str">
        <f>+'2002'!B22</f>
        <v>Griffin, B</v>
      </c>
      <c r="E470" s="56" t="str">
        <f>+'2002'!C22</f>
        <v>m</v>
      </c>
      <c r="F470" s="107">
        <f>+'2002'!D22</f>
        <v>69.21</v>
      </c>
      <c r="G470" s="107">
        <f>+'2002'!E22</f>
        <v>0</v>
      </c>
      <c r="H470" s="107">
        <f>+'2002'!F22</f>
        <v>0</v>
      </c>
      <c r="I470" s="107">
        <f>+'2002'!G22</f>
        <v>69.21</v>
      </c>
      <c r="L470">
        <v>722</v>
      </c>
      <c r="M470">
        <v>2007</v>
      </c>
      <c r="N470" t="s">
        <v>124</v>
      </c>
      <c r="O470" t="s">
        <v>27</v>
      </c>
      <c r="P470" s="13">
        <v>0</v>
      </c>
      <c r="Q470" s="13">
        <v>0</v>
      </c>
      <c r="R470" s="13">
        <v>61.7</v>
      </c>
      <c r="S470" s="13">
        <v>61.7</v>
      </c>
    </row>
    <row r="471" spans="2:19" ht="15">
      <c r="B471">
        <f t="shared" si="14"/>
        <v>470</v>
      </c>
      <c r="C471">
        <f t="shared" si="13"/>
        <v>2002</v>
      </c>
      <c r="D471" t="str">
        <f>+'2002'!B23</f>
        <v>Bates, R</v>
      </c>
      <c r="E471" s="56" t="str">
        <f>+'2002'!C23</f>
        <v>m</v>
      </c>
      <c r="F471" s="107">
        <f>+'2002'!D23</f>
        <v>0</v>
      </c>
      <c r="G471" s="107">
        <f>+'2002'!E23</f>
        <v>68.92</v>
      </c>
      <c r="H471" s="107">
        <f>+'2002'!F23</f>
        <v>0</v>
      </c>
      <c r="I471" s="107">
        <f>+'2002'!G23</f>
        <v>68.92</v>
      </c>
      <c r="L471">
        <v>257</v>
      </c>
      <c r="M471">
        <v>1998</v>
      </c>
      <c r="N471" t="s">
        <v>80</v>
      </c>
      <c r="O471" t="s">
        <v>27</v>
      </c>
      <c r="P471" s="13">
        <v>67.92</v>
      </c>
      <c r="Q471" s="13">
        <v>58.7</v>
      </c>
      <c r="R471" s="13">
        <v>61.66</v>
      </c>
      <c r="S471" s="13">
        <v>188.28</v>
      </c>
    </row>
    <row r="472" spans="2:19" ht="15">
      <c r="B472">
        <f t="shared" si="14"/>
        <v>471</v>
      </c>
      <c r="C472">
        <f t="shared" si="13"/>
        <v>2002</v>
      </c>
      <c r="D472" t="str">
        <f>+'2002'!B24</f>
        <v>Dalziel, D</v>
      </c>
      <c r="E472" s="56" t="str">
        <f>+'2002'!C24</f>
        <v>m</v>
      </c>
      <c r="F472" s="107">
        <f>+'2002'!D24</f>
        <v>0</v>
      </c>
      <c r="G472" s="107">
        <f>+'2002'!E24</f>
        <v>68.67</v>
      </c>
      <c r="H472" s="107">
        <f>+'2002'!F24</f>
        <v>0</v>
      </c>
      <c r="I472" s="107">
        <f>+'2002'!G24</f>
        <v>68.67</v>
      </c>
      <c r="L472">
        <v>17</v>
      </c>
      <c r="M472">
        <v>1993</v>
      </c>
      <c r="N472" t="s">
        <v>21</v>
      </c>
      <c r="O472" t="s">
        <v>27</v>
      </c>
      <c r="P472" s="13">
        <v>65.6</v>
      </c>
      <c r="Q472" s="13">
        <v>63.2</v>
      </c>
      <c r="R472" s="13">
        <v>61.2</v>
      </c>
      <c r="S472" s="13">
        <v>190</v>
      </c>
    </row>
    <row r="473" spans="2:19" ht="15">
      <c r="B473">
        <f t="shared" si="14"/>
        <v>472</v>
      </c>
      <c r="C473">
        <f t="shared" si="13"/>
        <v>2002</v>
      </c>
      <c r="D473" t="str">
        <f>+'2002'!B25</f>
        <v>Winborn, M</v>
      </c>
      <c r="E473" s="56" t="str">
        <f>+'2002'!C25</f>
        <v>f</v>
      </c>
      <c r="F473" s="107">
        <f>+'2002'!D25</f>
        <v>67.61</v>
      </c>
      <c r="G473" s="107">
        <f>+'2002'!E25</f>
        <v>0</v>
      </c>
      <c r="H473" s="107">
        <f>+'2002'!F25</f>
        <v>0</v>
      </c>
      <c r="I473" s="107">
        <f>+'2002'!G25</f>
        <v>67.61</v>
      </c>
      <c r="L473">
        <v>664</v>
      </c>
      <c r="M473">
        <v>2006</v>
      </c>
      <c r="N473" t="s">
        <v>211</v>
      </c>
      <c r="O473" t="s">
        <v>27</v>
      </c>
      <c r="P473" s="13">
        <v>60.26</v>
      </c>
      <c r="Q473" s="13">
        <v>0</v>
      </c>
      <c r="R473" s="13">
        <v>61.12</v>
      </c>
      <c r="S473" s="13">
        <v>121.38</v>
      </c>
    </row>
    <row r="474" spans="2:19" ht="15">
      <c r="B474">
        <f t="shared" si="14"/>
        <v>473</v>
      </c>
      <c r="C474">
        <f t="shared" si="13"/>
        <v>2002</v>
      </c>
      <c r="D474" t="str">
        <f>+'2002'!B26</f>
        <v>Johnson, C</v>
      </c>
      <c r="E474" s="56" t="str">
        <f>+'2002'!C26</f>
        <v>m</v>
      </c>
      <c r="F474" s="107">
        <f>+'2002'!D26</f>
        <v>0</v>
      </c>
      <c r="G474" s="107">
        <f>+'2002'!E26</f>
        <v>67.42</v>
      </c>
      <c r="H474" s="107">
        <f>+'2002'!F26</f>
        <v>0</v>
      </c>
      <c r="I474" s="107">
        <f>+'2002'!G26</f>
        <v>67.42</v>
      </c>
      <c r="L474">
        <v>611</v>
      </c>
      <c r="M474">
        <v>2005</v>
      </c>
      <c r="N474" t="s">
        <v>145</v>
      </c>
      <c r="O474" t="s">
        <v>27</v>
      </c>
      <c r="P474" s="13">
        <v>62.32</v>
      </c>
      <c r="Q474" s="13">
        <v>0</v>
      </c>
      <c r="R474" s="13">
        <v>60.98</v>
      </c>
      <c r="S474" s="13">
        <v>123.3</v>
      </c>
    </row>
    <row r="475" spans="2:19" ht="15">
      <c r="B475">
        <f t="shared" si="14"/>
        <v>474</v>
      </c>
      <c r="C475">
        <f t="shared" si="13"/>
        <v>2002</v>
      </c>
      <c r="D475" t="str">
        <f>+'2002'!B27</f>
        <v>Palmer, P</v>
      </c>
      <c r="E475" s="56" t="str">
        <f>+'2002'!C27</f>
        <v>m</v>
      </c>
      <c r="F475" s="107">
        <f>+'2002'!D27</f>
        <v>0</v>
      </c>
      <c r="G475" s="107">
        <f>+'2002'!E27</f>
        <v>0</v>
      </c>
      <c r="H475" s="107">
        <f>+'2002'!F27</f>
        <v>66.66</v>
      </c>
      <c r="I475" s="107">
        <f>+'2002'!G27</f>
        <v>66.66</v>
      </c>
      <c r="L475">
        <v>330</v>
      </c>
      <c r="M475">
        <v>1999</v>
      </c>
      <c r="N475" t="s">
        <v>83</v>
      </c>
      <c r="O475" t="s">
        <v>27</v>
      </c>
      <c r="P475" s="13">
        <v>0</v>
      </c>
      <c r="Q475" s="13">
        <v>0</v>
      </c>
      <c r="R475" s="13">
        <v>60.88</v>
      </c>
      <c r="S475" s="13">
        <v>60.88</v>
      </c>
    </row>
    <row r="476" spans="2:19" ht="15">
      <c r="B476">
        <f t="shared" si="14"/>
        <v>475</v>
      </c>
      <c r="C476">
        <f t="shared" si="13"/>
        <v>2002</v>
      </c>
      <c r="D476" t="str">
        <f>+'2002'!B28</f>
        <v>Cooper, I</v>
      </c>
      <c r="E476" s="56" t="str">
        <f>+'2002'!C28</f>
        <v>m</v>
      </c>
      <c r="F476" s="107">
        <f>+'2002'!D28</f>
        <v>0</v>
      </c>
      <c r="G476" s="107">
        <f>+'2002'!E28</f>
        <v>66.56</v>
      </c>
      <c r="H476" s="107">
        <f>+'2002'!F28</f>
        <v>0</v>
      </c>
      <c r="I476" s="107">
        <f>+'2002'!G28</f>
        <v>66.56</v>
      </c>
      <c r="L476">
        <v>72</v>
      </c>
      <c r="M476">
        <v>1994</v>
      </c>
      <c r="N476" t="s">
        <v>25</v>
      </c>
      <c r="O476" t="s">
        <v>27</v>
      </c>
      <c r="P476" s="13">
        <v>0</v>
      </c>
      <c r="Q476" s="13">
        <v>57.9</v>
      </c>
      <c r="R476" s="13">
        <v>60.8</v>
      </c>
      <c r="S476" s="13">
        <v>118.69999999999999</v>
      </c>
    </row>
    <row r="477" spans="2:19" ht="15">
      <c r="B477">
        <f t="shared" si="14"/>
        <v>476</v>
      </c>
      <c r="C477">
        <f t="shared" si="13"/>
        <v>2002</v>
      </c>
      <c r="D477" t="str">
        <f>+'2002'!B29</f>
        <v>Prentice, S</v>
      </c>
      <c r="E477" s="56" t="str">
        <f>+'2002'!C29</f>
        <v>m</v>
      </c>
      <c r="F477" s="107">
        <f>+'2002'!D29</f>
        <v>65.52</v>
      </c>
      <c r="G477" s="107">
        <f>+'2002'!E29</f>
        <v>0</v>
      </c>
      <c r="H477" s="107">
        <f>+'2002'!F29</f>
        <v>0</v>
      </c>
      <c r="I477" s="107">
        <f>+'2002'!G29</f>
        <v>65.52</v>
      </c>
      <c r="L477">
        <v>677</v>
      </c>
      <c r="M477">
        <v>2006</v>
      </c>
      <c r="N477" t="s">
        <v>156</v>
      </c>
      <c r="O477" t="s">
        <v>27</v>
      </c>
      <c r="P477" s="13">
        <v>0</v>
      </c>
      <c r="Q477" s="13">
        <v>0</v>
      </c>
      <c r="R477" s="13">
        <v>60.63</v>
      </c>
      <c r="S477" s="13">
        <v>60.63</v>
      </c>
    </row>
    <row r="478" spans="2:19" ht="15">
      <c r="B478">
        <f t="shared" si="14"/>
        <v>477</v>
      </c>
      <c r="C478">
        <f t="shared" si="13"/>
        <v>2002</v>
      </c>
      <c r="D478" t="str">
        <f>+'2002'!B30</f>
        <v>Pitt, M</v>
      </c>
      <c r="E478" s="56" t="str">
        <f>+'2002'!C30</f>
        <v>f</v>
      </c>
      <c r="F478" s="107">
        <f>+'2002'!D30</f>
        <v>0</v>
      </c>
      <c r="G478" s="107">
        <f>+'2002'!E30</f>
        <v>0</v>
      </c>
      <c r="H478" s="107">
        <f>+'2002'!F30</f>
        <v>65.25</v>
      </c>
      <c r="I478" s="107">
        <f>+'2002'!G30</f>
        <v>65.25</v>
      </c>
      <c r="L478">
        <v>678</v>
      </c>
      <c r="M478">
        <v>2006</v>
      </c>
      <c r="N478" t="s">
        <v>124</v>
      </c>
      <c r="O478" t="s">
        <v>27</v>
      </c>
      <c r="P478" s="13">
        <v>0</v>
      </c>
      <c r="Q478" s="13">
        <v>0</v>
      </c>
      <c r="R478" s="13">
        <v>60.34</v>
      </c>
      <c r="S478" s="13">
        <v>60.34</v>
      </c>
    </row>
    <row r="479" spans="2:19" ht="15">
      <c r="B479">
        <f t="shared" si="14"/>
        <v>478</v>
      </c>
      <c r="C479">
        <f t="shared" si="13"/>
        <v>2002</v>
      </c>
      <c r="D479" t="str">
        <f>+'2002'!B31</f>
        <v>Wescott, S</v>
      </c>
      <c r="E479" s="56" t="str">
        <f>+'2002'!C31</f>
        <v>f</v>
      </c>
      <c r="F479" s="107">
        <f>+'2002'!D31</f>
        <v>0</v>
      </c>
      <c r="G479" s="107">
        <f>+'2002'!E31</f>
        <v>0</v>
      </c>
      <c r="H479" s="107">
        <f>+'2002'!F31</f>
        <v>64.74</v>
      </c>
      <c r="I479" s="107">
        <f>+'2002'!G31</f>
        <v>64.74</v>
      </c>
      <c r="L479">
        <v>418</v>
      </c>
      <c r="M479">
        <v>2001</v>
      </c>
      <c r="N479" t="s">
        <v>81</v>
      </c>
      <c r="O479" t="s">
        <v>27</v>
      </c>
      <c r="P479" s="13">
        <v>63.05</v>
      </c>
      <c r="Q479" s="13">
        <v>0</v>
      </c>
      <c r="R479" s="13">
        <v>60.31</v>
      </c>
      <c r="S479" s="13">
        <v>123.36</v>
      </c>
    </row>
    <row r="480" spans="2:19" ht="15">
      <c r="B480">
        <f t="shared" si="14"/>
        <v>479</v>
      </c>
      <c r="C480">
        <f t="shared" si="13"/>
        <v>2002</v>
      </c>
      <c r="D480" t="str">
        <f>+'2002'!B32</f>
        <v>Hills, L</v>
      </c>
      <c r="E480" s="56" t="str">
        <f>+'2002'!C32</f>
        <v>f</v>
      </c>
      <c r="F480" s="107">
        <f>+'2002'!D32</f>
        <v>64.53</v>
      </c>
      <c r="G480" s="107">
        <f>+'2002'!E32</f>
        <v>0</v>
      </c>
      <c r="H480" s="107">
        <f>+'2002'!F32</f>
        <v>0</v>
      </c>
      <c r="I480" s="107">
        <f>+'2002'!G32</f>
        <v>64.53</v>
      </c>
      <c r="L480">
        <v>435</v>
      </c>
      <c r="M480">
        <v>2001</v>
      </c>
      <c r="N480" t="s">
        <v>211</v>
      </c>
      <c r="O480" t="s">
        <v>27</v>
      </c>
      <c r="P480" s="13">
        <v>0</v>
      </c>
      <c r="Q480" s="13">
        <v>0</v>
      </c>
      <c r="R480" s="13">
        <v>60.24</v>
      </c>
      <c r="S480" s="13">
        <v>60.24</v>
      </c>
    </row>
    <row r="481" spans="2:19" ht="15">
      <c r="B481">
        <f t="shared" si="14"/>
        <v>480</v>
      </c>
      <c r="C481">
        <f t="shared" si="13"/>
        <v>2002</v>
      </c>
      <c r="D481" t="str">
        <f>+'2002'!B33</f>
        <v>Barton, G</v>
      </c>
      <c r="E481" s="56" t="str">
        <f>+'2002'!C33</f>
        <v>m</v>
      </c>
      <c r="F481" s="107">
        <f>+'2002'!D33</f>
        <v>64.08</v>
      </c>
      <c r="G481" s="107">
        <f>+'2002'!E33</f>
        <v>0</v>
      </c>
      <c r="H481" s="107">
        <f>+'2002'!F33</f>
        <v>0</v>
      </c>
      <c r="I481" s="107">
        <f>+'2002'!G33</f>
        <v>64.08</v>
      </c>
      <c r="L481">
        <v>563</v>
      </c>
      <c r="M481">
        <v>2004</v>
      </c>
      <c r="N481" t="s">
        <v>136</v>
      </c>
      <c r="O481" t="s">
        <v>27</v>
      </c>
      <c r="P481" s="13">
        <v>66.14</v>
      </c>
      <c r="Q481" s="13">
        <v>0</v>
      </c>
      <c r="R481" s="13">
        <v>59.94</v>
      </c>
      <c r="S481" s="13">
        <v>126.08</v>
      </c>
    </row>
    <row r="482" spans="2:19" ht="15">
      <c r="B482">
        <f t="shared" si="14"/>
        <v>481</v>
      </c>
      <c r="C482">
        <f t="shared" si="13"/>
        <v>2002</v>
      </c>
      <c r="D482" t="str">
        <f>+'2002'!B34</f>
        <v>Newcombe, H</v>
      </c>
      <c r="E482" s="56" t="str">
        <f>+'2002'!C34</f>
        <v>f</v>
      </c>
      <c r="F482" s="107">
        <f>+'2002'!D34</f>
        <v>0</v>
      </c>
      <c r="G482" s="107">
        <f>+'2002'!E34</f>
        <v>0</v>
      </c>
      <c r="H482" s="107">
        <f>+'2002'!F34</f>
        <v>63.59</v>
      </c>
      <c r="I482" s="107">
        <f>+'2002'!G34</f>
        <v>63.59</v>
      </c>
      <c r="L482">
        <v>73</v>
      </c>
      <c r="M482">
        <v>1994</v>
      </c>
      <c r="N482" t="s">
        <v>44</v>
      </c>
      <c r="O482" t="s">
        <v>27</v>
      </c>
      <c r="P482" s="13">
        <v>58.2</v>
      </c>
      <c r="Q482" s="13">
        <v>0</v>
      </c>
      <c r="R482" s="13">
        <v>59.6</v>
      </c>
      <c r="S482" s="13">
        <v>117.80000000000001</v>
      </c>
    </row>
    <row r="483" spans="2:19" ht="15">
      <c r="B483">
        <f t="shared" si="14"/>
        <v>482</v>
      </c>
      <c r="C483">
        <f t="shared" si="13"/>
        <v>2002</v>
      </c>
      <c r="D483" t="str">
        <f>+'2002'!B35</f>
        <v>Ward, N</v>
      </c>
      <c r="E483" s="56" t="str">
        <f>+'2002'!C35</f>
        <v>m</v>
      </c>
      <c r="F483" s="107">
        <f>+'2002'!D35</f>
        <v>0</v>
      </c>
      <c r="G483" s="107">
        <f>+'2002'!E35</f>
        <v>63.19</v>
      </c>
      <c r="H483" s="107">
        <f>+'2002'!F35</f>
        <v>0</v>
      </c>
      <c r="I483" s="107">
        <f>+'2002'!G35</f>
        <v>63.19</v>
      </c>
      <c r="L483">
        <v>226</v>
      </c>
      <c r="M483">
        <v>1997</v>
      </c>
      <c r="N483" t="s">
        <v>58</v>
      </c>
      <c r="O483" t="s">
        <v>27</v>
      </c>
      <c r="P483" s="13">
        <v>0</v>
      </c>
      <c r="Q483" s="13">
        <v>0</v>
      </c>
      <c r="R483" s="13">
        <v>59.6</v>
      </c>
      <c r="S483" s="13">
        <v>59.6</v>
      </c>
    </row>
    <row r="484" spans="2:19" ht="15">
      <c r="B484">
        <f t="shared" si="14"/>
        <v>483</v>
      </c>
      <c r="C484">
        <f t="shared" si="13"/>
        <v>2002</v>
      </c>
      <c r="D484" t="str">
        <f>+'2002'!B36</f>
        <v>Goodwin, B</v>
      </c>
      <c r="E484" s="56" t="str">
        <f>+'2002'!C36</f>
        <v>f</v>
      </c>
      <c r="F484" s="107">
        <f>+'2002'!D36</f>
        <v>0</v>
      </c>
      <c r="G484" s="107">
        <f>+'2002'!E36</f>
        <v>0</v>
      </c>
      <c r="H484" s="107">
        <f>+'2002'!F36</f>
        <v>63.13</v>
      </c>
      <c r="I484" s="107">
        <f>+'2002'!G36</f>
        <v>63.13</v>
      </c>
      <c r="L484">
        <v>227</v>
      </c>
      <c r="M484">
        <v>1997</v>
      </c>
      <c r="N484" t="s">
        <v>81</v>
      </c>
      <c r="O484" t="s">
        <v>27</v>
      </c>
      <c r="P484" s="13">
        <v>0</v>
      </c>
      <c r="Q484" s="13">
        <v>0</v>
      </c>
      <c r="R484" s="13">
        <v>59.6</v>
      </c>
      <c r="S484" s="13">
        <v>59.6</v>
      </c>
    </row>
    <row r="485" spans="2:19" ht="15">
      <c r="B485">
        <f t="shared" si="14"/>
        <v>484</v>
      </c>
      <c r="C485">
        <f t="shared" si="13"/>
        <v>2002</v>
      </c>
      <c r="D485" t="str">
        <f>+'2002'!B37</f>
        <v>Rix, J</v>
      </c>
      <c r="E485" s="56" t="str">
        <f>+'2002'!C37</f>
        <v>m</v>
      </c>
      <c r="F485" s="107">
        <f>+'2002'!D37</f>
        <v>0</v>
      </c>
      <c r="G485" s="107">
        <f>+'2002'!E37</f>
        <v>0</v>
      </c>
      <c r="H485" s="107">
        <f>+'2002'!F37</f>
        <v>62.42</v>
      </c>
      <c r="I485" s="107">
        <f>+'2002'!G37</f>
        <v>62.42</v>
      </c>
      <c r="L485">
        <v>437</v>
      </c>
      <c r="M485">
        <v>2001</v>
      </c>
      <c r="N485" t="s">
        <v>111</v>
      </c>
      <c r="O485" t="s">
        <v>27</v>
      </c>
      <c r="P485" s="13">
        <v>0</v>
      </c>
      <c r="Q485" s="13">
        <v>0</v>
      </c>
      <c r="R485" s="13">
        <v>59.04</v>
      </c>
      <c r="S485" s="13">
        <v>59.04</v>
      </c>
    </row>
    <row r="486" spans="2:19" ht="15">
      <c r="B486">
        <f t="shared" si="14"/>
        <v>485</v>
      </c>
      <c r="C486">
        <f t="shared" si="13"/>
        <v>2002</v>
      </c>
      <c r="D486" t="str">
        <f>+'2002'!B38</f>
        <v>Walker, D</v>
      </c>
      <c r="E486" s="56" t="str">
        <f>+'2002'!C38</f>
        <v>m</v>
      </c>
      <c r="F486" s="107">
        <f>+'2002'!D38</f>
        <v>61.64</v>
      </c>
      <c r="G486" s="107">
        <f>+'2002'!E38</f>
        <v>0</v>
      </c>
      <c r="H486" s="107">
        <f>+'2002'!F38</f>
        <v>0</v>
      </c>
      <c r="I486" s="107">
        <f>+'2002'!G38</f>
        <v>61.64</v>
      </c>
      <c r="L486">
        <v>71</v>
      </c>
      <c r="M486">
        <v>1994</v>
      </c>
      <c r="N486" t="s">
        <v>21</v>
      </c>
      <c r="O486" t="s">
        <v>27</v>
      </c>
      <c r="P486" s="13">
        <v>60</v>
      </c>
      <c r="Q486" s="13">
        <v>64.2</v>
      </c>
      <c r="R486" s="13">
        <v>58.9</v>
      </c>
      <c r="S486" s="13">
        <v>183.1</v>
      </c>
    </row>
    <row r="487" spans="2:19" ht="15">
      <c r="B487">
        <f t="shared" si="14"/>
        <v>486</v>
      </c>
      <c r="C487">
        <f t="shared" si="13"/>
        <v>2002</v>
      </c>
      <c r="D487" t="str">
        <f>+'2002'!B39</f>
        <v>Johnson, M</v>
      </c>
      <c r="E487" s="56" t="str">
        <f>+'2002'!C39</f>
        <v>m</v>
      </c>
      <c r="F487" s="107">
        <f>+'2002'!D39</f>
        <v>0</v>
      </c>
      <c r="G487" s="107">
        <f>+'2002'!E39</f>
        <v>61.37</v>
      </c>
      <c r="H487" s="107">
        <f>+'2002'!F39</f>
        <v>0</v>
      </c>
      <c r="I487" s="107">
        <f>+'2002'!G39</f>
        <v>61.37</v>
      </c>
      <c r="L487">
        <v>230</v>
      </c>
      <c r="M487">
        <v>1997</v>
      </c>
      <c r="N487" t="s">
        <v>83</v>
      </c>
      <c r="O487" t="s">
        <v>27</v>
      </c>
      <c r="P487" s="13">
        <v>0</v>
      </c>
      <c r="Q487" s="13">
        <v>0</v>
      </c>
      <c r="R487" s="13">
        <v>58.4</v>
      </c>
      <c r="S487" s="13">
        <v>58.4</v>
      </c>
    </row>
    <row r="488" spans="2:19" ht="15">
      <c r="B488">
        <f t="shared" si="14"/>
        <v>487</v>
      </c>
      <c r="C488">
        <f t="shared" si="13"/>
        <v>2002</v>
      </c>
      <c r="D488" t="str">
        <f>+'2002'!B40</f>
        <v>Thompson, D</v>
      </c>
      <c r="E488" s="56" t="str">
        <f>+'2002'!C40</f>
        <v>m</v>
      </c>
      <c r="F488" s="107">
        <f>+'2002'!D40</f>
        <v>60.65</v>
      </c>
      <c r="G488" s="107">
        <f>+'2002'!E40</f>
        <v>0</v>
      </c>
      <c r="H488" s="107">
        <f>+'2002'!F40</f>
        <v>0</v>
      </c>
      <c r="I488" s="107">
        <f>+'2002'!G40</f>
        <v>60.65</v>
      </c>
      <c r="L488">
        <v>608</v>
      </c>
      <c r="M488">
        <v>2005</v>
      </c>
      <c r="N488" t="s">
        <v>211</v>
      </c>
      <c r="O488" t="s">
        <v>27</v>
      </c>
      <c r="P488" s="13">
        <v>57.99</v>
      </c>
      <c r="Q488" s="13">
        <v>62.41</v>
      </c>
      <c r="R488" s="13">
        <v>58.35</v>
      </c>
      <c r="S488" s="13">
        <v>178.75</v>
      </c>
    </row>
    <row r="489" spans="2:19" ht="15">
      <c r="B489">
        <f t="shared" si="14"/>
        <v>488</v>
      </c>
      <c r="C489">
        <f t="shared" si="13"/>
        <v>2002</v>
      </c>
      <c r="D489" t="str">
        <f>+'2002'!B41</f>
        <v>Franzel, C</v>
      </c>
      <c r="E489" s="56" t="str">
        <f>+'2002'!C41</f>
        <v>f</v>
      </c>
      <c r="F489" s="107">
        <f>+'2002'!D41</f>
        <v>0</v>
      </c>
      <c r="G489" s="107">
        <f>+'2002'!E41</f>
        <v>60.27</v>
      </c>
      <c r="H489" s="107">
        <f>+'2002'!F41</f>
        <v>0</v>
      </c>
      <c r="I489" s="107">
        <f>+'2002'!G41</f>
        <v>60.27</v>
      </c>
      <c r="L489">
        <v>309</v>
      </c>
      <c r="M489">
        <v>1999</v>
      </c>
      <c r="N489" t="s">
        <v>211</v>
      </c>
      <c r="O489" t="s">
        <v>27</v>
      </c>
      <c r="P489" s="13">
        <v>64.93</v>
      </c>
      <c r="Q489" s="13">
        <v>61.51</v>
      </c>
      <c r="R489" s="13">
        <v>57.87</v>
      </c>
      <c r="S489" s="13">
        <v>184.31</v>
      </c>
    </row>
    <row r="490" spans="2:19" ht="15">
      <c r="B490">
        <f t="shared" si="14"/>
        <v>489</v>
      </c>
      <c r="C490">
        <f t="shared" si="13"/>
        <v>2002</v>
      </c>
      <c r="D490" t="str">
        <f>+'2002'!B42</f>
        <v>Tibbott, C</v>
      </c>
      <c r="E490" s="56" t="str">
        <f>+'2002'!C42</f>
        <v>f</v>
      </c>
      <c r="F490" s="107">
        <f>+'2002'!D42</f>
        <v>55.58</v>
      </c>
      <c r="G490" s="107">
        <f>+'2002'!E42</f>
        <v>0</v>
      </c>
      <c r="H490" s="107">
        <f>+'2002'!F42</f>
        <v>0</v>
      </c>
      <c r="I490" s="107">
        <f>+'2002'!G42</f>
        <v>55.58</v>
      </c>
      <c r="L490">
        <v>439</v>
      </c>
      <c r="M490">
        <v>2001</v>
      </c>
      <c r="N490" t="s">
        <v>113</v>
      </c>
      <c r="O490" t="s">
        <v>27</v>
      </c>
      <c r="P490" s="13">
        <v>0</v>
      </c>
      <c r="Q490" s="13">
        <v>0</v>
      </c>
      <c r="R490" s="13">
        <v>57.84</v>
      </c>
      <c r="S490" s="13">
        <v>57.84</v>
      </c>
    </row>
    <row r="491" spans="2:19" ht="15">
      <c r="B491">
        <f t="shared" si="14"/>
        <v>490</v>
      </c>
      <c r="C491">
        <f t="shared" si="13"/>
        <v>2002</v>
      </c>
      <c r="D491" t="str">
        <f>+'2002'!B43</f>
        <v>Grover, S</v>
      </c>
      <c r="E491" s="56" t="str">
        <f>+'2002'!C43</f>
        <v>f</v>
      </c>
      <c r="F491" s="107">
        <f>+'2002'!D43</f>
        <v>54.76</v>
      </c>
      <c r="G491" s="107">
        <f>+'2002'!E43</f>
        <v>0</v>
      </c>
      <c r="H491" s="107">
        <f>+'2002'!F43</f>
        <v>0</v>
      </c>
      <c r="I491" s="107">
        <f>+'2002'!G43</f>
        <v>54.76</v>
      </c>
      <c r="L491">
        <v>865</v>
      </c>
      <c r="M491">
        <v>2010</v>
      </c>
      <c r="N491" t="s">
        <v>270</v>
      </c>
      <c r="O491" t="s">
        <v>27</v>
      </c>
      <c r="P491" s="13">
        <v>0</v>
      </c>
      <c r="Q491" s="13">
        <v>0</v>
      </c>
      <c r="R491" s="13">
        <v>57.427</v>
      </c>
      <c r="S491" s="13">
        <v>0</v>
      </c>
    </row>
    <row r="492" spans="2:19" ht="15">
      <c r="B492">
        <f t="shared" si="14"/>
        <v>491</v>
      </c>
      <c r="C492">
        <f t="shared" si="13"/>
        <v>2002</v>
      </c>
      <c r="D492" t="str">
        <f>+'2002'!B44</f>
        <v>Denyer, J</v>
      </c>
      <c r="E492" s="56" t="str">
        <f>+'2002'!C44</f>
        <v>f</v>
      </c>
      <c r="F492" s="107">
        <f>+'2002'!D44</f>
        <v>0</v>
      </c>
      <c r="G492" s="107">
        <f>+'2002'!E44</f>
        <v>54.15</v>
      </c>
      <c r="H492" s="107">
        <f>+'2002'!F44</f>
        <v>0</v>
      </c>
      <c r="I492" s="107">
        <f>+'2002'!G44</f>
        <v>54.15</v>
      </c>
      <c r="L492">
        <v>367</v>
      </c>
      <c r="M492">
        <v>2000</v>
      </c>
      <c r="N492" t="s">
        <v>60</v>
      </c>
      <c r="O492" t="s">
        <v>27</v>
      </c>
      <c r="P492" s="13">
        <v>60.33</v>
      </c>
      <c r="Q492" s="13">
        <v>0</v>
      </c>
      <c r="R492" s="13">
        <v>56.99</v>
      </c>
      <c r="S492" s="13">
        <v>117.32</v>
      </c>
    </row>
    <row r="493" spans="2:19" ht="15">
      <c r="B493">
        <f t="shared" si="14"/>
        <v>492</v>
      </c>
      <c r="C493">
        <f t="shared" si="13"/>
        <v>2002</v>
      </c>
      <c r="D493" t="str">
        <f>+'2002'!B45</f>
        <v>Barton, N</v>
      </c>
      <c r="E493" s="56" t="str">
        <f>+'2002'!C45</f>
        <v>m</v>
      </c>
      <c r="F493" s="107">
        <f>+'2002'!D45</f>
        <v>0</v>
      </c>
      <c r="G493" s="107">
        <f>+'2002'!E45</f>
        <v>0</v>
      </c>
      <c r="H493" s="107">
        <f>+'2002'!F45</f>
        <v>48.11</v>
      </c>
      <c r="I493" s="107">
        <f>+'2002'!G45</f>
        <v>48.11</v>
      </c>
      <c r="L493">
        <v>160</v>
      </c>
      <c r="M493">
        <v>1996</v>
      </c>
      <c r="N493" t="s">
        <v>211</v>
      </c>
      <c r="O493" t="s">
        <v>27</v>
      </c>
      <c r="P493" s="13">
        <v>58.8</v>
      </c>
      <c r="Q493" s="13">
        <v>55.7</v>
      </c>
      <c r="R493" s="13">
        <v>56.8</v>
      </c>
      <c r="S493" s="13">
        <v>171.3</v>
      </c>
    </row>
    <row r="494" spans="2:19" ht="15">
      <c r="B494">
        <f t="shared" si="14"/>
        <v>493</v>
      </c>
      <c r="C494">
        <f t="shared" si="13"/>
        <v>2002</v>
      </c>
      <c r="D494">
        <f>+'2002'!B46</f>
        <v>0</v>
      </c>
      <c r="E494" s="56">
        <f>+'2002'!C46</f>
        <v>0</v>
      </c>
      <c r="F494" s="107">
        <f>+'2002'!D46</f>
        <v>0</v>
      </c>
      <c r="G494" s="107">
        <f>+'2002'!E46</f>
        <v>0</v>
      </c>
      <c r="H494" s="107">
        <f>+'2002'!F46</f>
        <v>0</v>
      </c>
      <c r="I494" s="107">
        <f>+'2002'!G46</f>
        <v>0</v>
      </c>
      <c r="L494">
        <v>277</v>
      </c>
      <c r="M494">
        <v>1998</v>
      </c>
      <c r="N494" t="s">
        <v>83</v>
      </c>
      <c r="O494" t="s">
        <v>27</v>
      </c>
      <c r="P494" s="13">
        <v>0</v>
      </c>
      <c r="Q494" s="13">
        <v>0</v>
      </c>
      <c r="R494" s="13">
        <v>56.68</v>
      </c>
      <c r="S494" s="13">
        <v>56.68</v>
      </c>
    </row>
    <row r="495" spans="2:19" ht="15">
      <c r="B495">
        <f t="shared" si="14"/>
        <v>494</v>
      </c>
      <c r="C495">
        <f t="shared" si="13"/>
        <v>2002</v>
      </c>
      <c r="D495">
        <f>+'2002'!B47</f>
        <v>0</v>
      </c>
      <c r="E495" s="56">
        <f>+'2002'!C47</f>
        <v>0</v>
      </c>
      <c r="F495" s="107">
        <f>+'2002'!D47</f>
        <v>0</v>
      </c>
      <c r="G495" s="107">
        <f>+'2002'!E47</f>
        <v>0</v>
      </c>
      <c r="H495" s="107">
        <f>+'2002'!F47</f>
        <v>0</v>
      </c>
      <c r="I495" s="107">
        <f>+'2002'!G47</f>
        <v>0</v>
      </c>
      <c r="L495">
        <v>828</v>
      </c>
      <c r="M495">
        <v>2009</v>
      </c>
      <c r="N495" t="s">
        <v>205</v>
      </c>
      <c r="O495" t="s">
        <v>27</v>
      </c>
      <c r="P495" s="13">
        <v>0</v>
      </c>
      <c r="Q495" s="13">
        <v>0</v>
      </c>
      <c r="R495" s="13">
        <v>55.17048630519844</v>
      </c>
      <c r="S495" s="13">
        <v>0</v>
      </c>
    </row>
    <row r="496" spans="2:19" ht="15">
      <c r="B496">
        <f t="shared" si="14"/>
        <v>495</v>
      </c>
      <c r="C496">
        <f t="shared" si="13"/>
        <v>2002</v>
      </c>
      <c r="D496">
        <f>+'2002'!B48</f>
        <v>0</v>
      </c>
      <c r="E496" s="56">
        <f>+'2002'!C48</f>
        <v>0</v>
      </c>
      <c r="F496" s="107">
        <f>+'2002'!D48</f>
        <v>0</v>
      </c>
      <c r="G496" s="107">
        <f>+'2002'!E48</f>
        <v>0</v>
      </c>
      <c r="H496" s="107">
        <f>+'2002'!F48</f>
        <v>0</v>
      </c>
      <c r="I496" s="107">
        <f>+'2002'!G48</f>
        <v>0</v>
      </c>
      <c r="L496">
        <v>463</v>
      </c>
      <c r="M496">
        <v>2002</v>
      </c>
      <c r="N496" t="s">
        <v>119</v>
      </c>
      <c r="O496" t="s">
        <v>27</v>
      </c>
      <c r="P496" s="13">
        <v>0</v>
      </c>
      <c r="Q496" s="13">
        <v>55.44</v>
      </c>
      <c r="R496" s="13">
        <v>55.12</v>
      </c>
      <c r="S496" s="13">
        <v>110.56</v>
      </c>
    </row>
    <row r="497" spans="2:19" ht="15">
      <c r="B497">
        <f t="shared" si="14"/>
        <v>496</v>
      </c>
      <c r="C497">
        <f t="shared" si="13"/>
        <v>2002</v>
      </c>
      <c r="D497">
        <f>+'2002'!B49</f>
        <v>0</v>
      </c>
      <c r="E497" s="56">
        <f>+'2002'!C49</f>
        <v>0</v>
      </c>
      <c r="F497" s="107">
        <f>+'2002'!D49</f>
        <v>0</v>
      </c>
      <c r="G497" s="107">
        <f>+'2002'!E49</f>
        <v>0</v>
      </c>
      <c r="H497" s="107">
        <f>+'2002'!F49</f>
        <v>0</v>
      </c>
      <c r="I497" s="107">
        <f>+'2002'!G49</f>
        <v>0</v>
      </c>
      <c r="L497">
        <v>613</v>
      </c>
      <c r="M497">
        <v>2005</v>
      </c>
      <c r="N497" t="s">
        <v>146</v>
      </c>
      <c r="O497" t="s">
        <v>27</v>
      </c>
      <c r="P497" s="13">
        <v>59.46</v>
      </c>
      <c r="Q497" s="13">
        <v>0</v>
      </c>
      <c r="R497" s="13">
        <v>54.86</v>
      </c>
      <c r="S497" s="13">
        <v>114.32</v>
      </c>
    </row>
    <row r="498" spans="2:19" ht="15">
      <c r="B498">
        <f t="shared" si="14"/>
        <v>497</v>
      </c>
      <c r="C498">
        <f t="shared" si="13"/>
        <v>2002</v>
      </c>
      <c r="D498">
        <f>+'2002'!B50</f>
        <v>0</v>
      </c>
      <c r="E498" s="56">
        <f>+'2002'!C50</f>
        <v>0</v>
      </c>
      <c r="F498" s="107">
        <f>+'2002'!D50</f>
        <v>0</v>
      </c>
      <c r="G498" s="107">
        <f>+'2002'!E50</f>
        <v>0</v>
      </c>
      <c r="H498" s="107">
        <f>+'2002'!F50</f>
        <v>0</v>
      </c>
      <c r="I498" s="107">
        <f>+'2002'!G50</f>
        <v>0</v>
      </c>
      <c r="L498">
        <v>260</v>
      </c>
      <c r="M498">
        <v>1998</v>
      </c>
      <c r="N498" t="s">
        <v>61</v>
      </c>
      <c r="O498" t="s">
        <v>27</v>
      </c>
      <c r="P498" s="13">
        <v>57.27</v>
      </c>
      <c r="Q498" s="13">
        <v>49.1</v>
      </c>
      <c r="R498" s="13">
        <v>54.54</v>
      </c>
      <c r="S498" s="13">
        <v>160.91</v>
      </c>
    </row>
    <row r="499" spans="2:19" ht="15">
      <c r="B499">
        <f t="shared" si="14"/>
        <v>498</v>
      </c>
      <c r="C499">
        <f t="shared" si="13"/>
        <v>2002</v>
      </c>
      <c r="D499">
        <f>+'2002'!B51</f>
        <v>0</v>
      </c>
      <c r="E499" s="56">
        <f>+'2002'!C51</f>
        <v>0</v>
      </c>
      <c r="F499" s="107">
        <f>+'2002'!D51</f>
        <v>0</v>
      </c>
      <c r="G499" s="107">
        <f>+'2002'!E51</f>
        <v>0</v>
      </c>
      <c r="H499" s="107">
        <f>+'2002'!F51</f>
        <v>0</v>
      </c>
      <c r="I499" s="107">
        <f>+'2002'!G51</f>
        <v>0</v>
      </c>
      <c r="L499">
        <v>855</v>
      </c>
      <c r="M499">
        <v>2010</v>
      </c>
      <c r="N499" t="s">
        <v>205</v>
      </c>
      <c r="O499" t="s">
        <v>27</v>
      </c>
      <c r="P499" s="13">
        <v>0</v>
      </c>
      <c r="Q499" s="13">
        <v>0</v>
      </c>
      <c r="R499" s="13">
        <v>53.839</v>
      </c>
      <c r="S499" s="13">
        <v>0</v>
      </c>
    </row>
    <row r="500" spans="2:19" ht="15">
      <c r="B500">
        <f t="shared" si="14"/>
        <v>499</v>
      </c>
      <c r="C500">
        <f t="shared" si="13"/>
        <v>2002</v>
      </c>
      <c r="D500">
        <f>+'2002'!B52</f>
        <v>0</v>
      </c>
      <c r="E500" s="56">
        <f>+'2002'!C52</f>
        <v>0</v>
      </c>
      <c r="F500" s="107">
        <f>+'2002'!D52</f>
        <v>0</v>
      </c>
      <c r="G500" s="107">
        <f>+'2002'!E52</f>
        <v>0</v>
      </c>
      <c r="H500" s="107">
        <f>+'2002'!F52</f>
        <v>0</v>
      </c>
      <c r="I500" s="107">
        <f>+'2002'!G52</f>
        <v>0</v>
      </c>
      <c r="L500">
        <v>369</v>
      </c>
      <c r="M500">
        <v>2000</v>
      </c>
      <c r="N500" t="s">
        <v>211</v>
      </c>
      <c r="O500" t="s">
        <v>27</v>
      </c>
      <c r="P500" s="13">
        <v>0</v>
      </c>
      <c r="Q500" s="13">
        <v>61.14</v>
      </c>
      <c r="R500" s="13">
        <v>53.39</v>
      </c>
      <c r="S500" s="13">
        <v>114.53</v>
      </c>
    </row>
    <row r="501" spans="2:19" ht="15">
      <c r="B501">
        <f t="shared" si="14"/>
        <v>500</v>
      </c>
      <c r="C501">
        <f aca="true" t="shared" si="15" ref="C501:C564">+C451+1</f>
        <v>2002</v>
      </c>
      <c r="D501">
        <f>+'2002'!B53</f>
        <v>0</v>
      </c>
      <c r="E501" s="56">
        <f>+'2002'!C53</f>
        <v>0</v>
      </c>
      <c r="F501" s="107">
        <f>+'2002'!D53</f>
        <v>0</v>
      </c>
      <c r="G501" s="107">
        <f>+'2002'!E53</f>
        <v>0</v>
      </c>
      <c r="H501" s="107">
        <f>+'2002'!F53</f>
        <v>0</v>
      </c>
      <c r="I501" s="107">
        <f>+'2002'!G53</f>
        <v>0</v>
      </c>
      <c r="L501">
        <v>683</v>
      </c>
      <c r="M501">
        <v>2006</v>
      </c>
      <c r="N501" t="s">
        <v>162</v>
      </c>
      <c r="O501" t="s">
        <v>27</v>
      </c>
      <c r="P501" s="13">
        <v>0</v>
      </c>
      <c r="Q501" s="13">
        <v>0</v>
      </c>
      <c r="R501" s="13">
        <v>53.01</v>
      </c>
      <c r="S501" s="13">
        <v>53.01</v>
      </c>
    </row>
    <row r="502" spans="2:19" ht="15">
      <c r="B502">
        <f t="shared" si="14"/>
        <v>501</v>
      </c>
      <c r="C502">
        <f t="shared" si="15"/>
        <v>2003</v>
      </c>
      <c r="D502" t="str">
        <f>+'2003'!B4</f>
        <v>Lyall, G</v>
      </c>
      <c r="E502" s="56" t="str">
        <f>+'2003'!C4</f>
        <v>m</v>
      </c>
      <c r="F502" s="107">
        <f>+'2003'!D4</f>
        <v>76.91</v>
      </c>
      <c r="G502" s="107">
        <f>+'2003'!E4</f>
        <v>73.53</v>
      </c>
      <c r="H502" s="107">
        <f>+'2003'!F4</f>
        <v>74.46</v>
      </c>
      <c r="I502" s="107">
        <f>+'2003'!G4</f>
        <v>224.89999999999998</v>
      </c>
      <c r="L502">
        <v>173</v>
      </c>
      <c r="M502">
        <v>1996</v>
      </c>
      <c r="N502" t="s">
        <v>61</v>
      </c>
      <c r="O502" t="s">
        <v>27</v>
      </c>
      <c r="P502" s="13">
        <v>0</v>
      </c>
      <c r="Q502" s="13">
        <v>56.1</v>
      </c>
      <c r="R502" s="13">
        <v>52.9</v>
      </c>
      <c r="S502" s="13">
        <v>109</v>
      </c>
    </row>
    <row r="503" spans="2:19" ht="15">
      <c r="B503">
        <f t="shared" si="14"/>
        <v>502</v>
      </c>
      <c r="C503">
        <f t="shared" si="15"/>
        <v>2003</v>
      </c>
      <c r="D503" t="str">
        <f>+'2003'!B5</f>
        <v>Gill, J</v>
      </c>
      <c r="E503" s="56" t="str">
        <f>+'2003'!C5</f>
        <v>m</v>
      </c>
      <c r="F503" s="107">
        <f>+'2003'!D5</f>
        <v>74.8</v>
      </c>
      <c r="G503" s="107">
        <f>+'2003'!E5</f>
        <v>72.31</v>
      </c>
      <c r="H503" s="107">
        <f>+'2003'!F5</f>
        <v>74.93</v>
      </c>
      <c r="I503" s="107">
        <f>+'2003'!G5</f>
        <v>222.04000000000002</v>
      </c>
      <c r="L503">
        <v>732</v>
      </c>
      <c r="M503">
        <v>2007</v>
      </c>
      <c r="N503" t="s">
        <v>162</v>
      </c>
      <c r="O503" t="s">
        <v>27</v>
      </c>
      <c r="P503" s="13">
        <v>0</v>
      </c>
      <c r="Q503" s="13">
        <v>0</v>
      </c>
      <c r="R503" s="13">
        <v>51.7</v>
      </c>
      <c r="S503" s="13">
        <v>51.7</v>
      </c>
    </row>
    <row r="504" spans="2:19" ht="15">
      <c r="B504">
        <f t="shared" si="14"/>
        <v>503</v>
      </c>
      <c r="C504">
        <f t="shared" si="15"/>
        <v>2003</v>
      </c>
      <c r="D504" t="str">
        <f>+'2003'!B6</f>
        <v>Rea, M</v>
      </c>
      <c r="E504" s="56" t="str">
        <f>+'2003'!C6</f>
        <v>f</v>
      </c>
      <c r="F504" s="107">
        <f>+'2003'!D6</f>
        <v>74</v>
      </c>
      <c r="G504" s="107">
        <f>+'2003'!E6</f>
        <v>69.65</v>
      </c>
      <c r="H504" s="107">
        <f>+'2003'!F6</f>
        <v>68.3</v>
      </c>
      <c r="I504" s="107">
        <f>+'2003'!G6</f>
        <v>211.95</v>
      </c>
      <c r="L504">
        <v>370</v>
      </c>
      <c r="M504">
        <v>2000</v>
      </c>
      <c r="N504" t="s">
        <v>45</v>
      </c>
      <c r="O504" t="s">
        <v>27</v>
      </c>
      <c r="P504" s="13">
        <v>0</v>
      </c>
      <c r="Q504" s="13">
        <v>50.61</v>
      </c>
      <c r="R504" s="13">
        <v>51.66</v>
      </c>
      <c r="S504" s="13">
        <v>102.27</v>
      </c>
    </row>
    <row r="505" spans="2:19" ht="15">
      <c r="B505">
        <f t="shared" si="14"/>
        <v>504</v>
      </c>
      <c r="C505">
        <f t="shared" si="15"/>
        <v>2003</v>
      </c>
      <c r="D505" t="str">
        <f>+'2003'!B7</f>
        <v>Delbridge, M</v>
      </c>
      <c r="E505" s="56" t="str">
        <f>+'2003'!C7</f>
        <v>m</v>
      </c>
      <c r="F505" s="107">
        <f>+'2003'!D7</f>
        <v>71.06</v>
      </c>
      <c r="G505" s="107">
        <f>+'2003'!E7</f>
        <v>70.6</v>
      </c>
      <c r="H505" s="107">
        <f>+'2003'!F7</f>
        <v>68.83</v>
      </c>
      <c r="I505" s="107">
        <f>+'2003'!G7</f>
        <v>210.49</v>
      </c>
      <c r="L505">
        <v>279</v>
      </c>
      <c r="M505">
        <v>1998</v>
      </c>
      <c r="N505" t="s">
        <v>90</v>
      </c>
      <c r="O505" t="s">
        <v>27</v>
      </c>
      <c r="P505" s="13">
        <v>0</v>
      </c>
      <c r="Q505" s="13">
        <v>0</v>
      </c>
      <c r="R505" s="13">
        <v>50.97</v>
      </c>
      <c r="S505" s="13">
        <v>50.97</v>
      </c>
    </row>
    <row r="506" spans="2:19" ht="15">
      <c r="B506">
        <f t="shared" si="14"/>
        <v>505</v>
      </c>
      <c r="C506">
        <f t="shared" si="15"/>
        <v>2003</v>
      </c>
      <c r="D506" t="str">
        <f>+'2003'!B8</f>
        <v>Pitt, M</v>
      </c>
      <c r="E506" s="56" t="str">
        <f>+'2003'!C8</f>
        <v>f</v>
      </c>
      <c r="F506" s="107">
        <f>+'2003'!D8</f>
        <v>69.71</v>
      </c>
      <c r="G506" s="107">
        <f>+'2003'!E8</f>
        <v>68.87</v>
      </c>
      <c r="H506" s="107">
        <f>+'2003'!F8</f>
        <v>69.52</v>
      </c>
      <c r="I506" s="107">
        <f>+'2003'!G8</f>
        <v>208.09999999999997</v>
      </c>
      <c r="L506">
        <v>175</v>
      </c>
      <c r="M506">
        <v>1996</v>
      </c>
      <c r="N506" t="s">
        <v>62</v>
      </c>
      <c r="O506" t="s">
        <v>27</v>
      </c>
      <c r="P506" s="13">
        <v>0</v>
      </c>
      <c r="Q506" s="13">
        <v>52.9</v>
      </c>
      <c r="R506" s="13">
        <v>50.8</v>
      </c>
      <c r="S506" s="13">
        <v>103.69999999999999</v>
      </c>
    </row>
    <row r="507" spans="2:19" ht="15">
      <c r="B507">
        <f t="shared" si="14"/>
        <v>506</v>
      </c>
      <c r="C507">
        <f t="shared" si="15"/>
        <v>2003</v>
      </c>
      <c r="D507" t="str">
        <f>+'2003'!B9</f>
        <v>Goodwin, B</v>
      </c>
      <c r="E507" s="56" t="str">
        <f>+'2003'!C9</f>
        <v>f</v>
      </c>
      <c r="F507" s="107">
        <f>+'2003'!D9</f>
        <v>69.6</v>
      </c>
      <c r="G507" s="107">
        <f>+'2003'!E9</f>
        <v>65.62</v>
      </c>
      <c r="H507" s="107">
        <f>+'2003'!F9</f>
        <v>67.19</v>
      </c>
      <c r="I507" s="107">
        <f>+'2003'!G9</f>
        <v>202.41</v>
      </c>
      <c r="L507">
        <v>316</v>
      </c>
      <c r="M507">
        <v>1999</v>
      </c>
      <c r="N507" t="s">
        <v>90</v>
      </c>
      <c r="O507" t="s">
        <v>27</v>
      </c>
      <c r="P507" s="13">
        <v>0</v>
      </c>
      <c r="Q507" s="13">
        <v>57.74</v>
      </c>
      <c r="R507" s="13">
        <v>50.72</v>
      </c>
      <c r="S507" s="13">
        <v>108.46000000000001</v>
      </c>
    </row>
    <row r="508" spans="2:19" ht="15">
      <c r="B508">
        <f t="shared" si="14"/>
        <v>507</v>
      </c>
      <c r="C508">
        <f t="shared" si="15"/>
        <v>2003</v>
      </c>
      <c r="D508" t="str">
        <f>+'2003'!B10</f>
        <v>Bryan, T</v>
      </c>
      <c r="E508" s="56" t="str">
        <f>+'2003'!C10</f>
        <v>m</v>
      </c>
      <c r="F508" s="107">
        <f>+'2003'!D10</f>
        <v>69.66</v>
      </c>
      <c r="G508" s="107">
        <f>+'2003'!E10</f>
        <v>63.9</v>
      </c>
      <c r="H508" s="107">
        <f>+'2003'!F10</f>
        <v>64.68</v>
      </c>
      <c r="I508" s="107">
        <f>+'2003'!G10</f>
        <v>198.24</v>
      </c>
      <c r="L508">
        <v>441</v>
      </c>
      <c r="M508">
        <v>2001</v>
      </c>
      <c r="N508" t="s">
        <v>115</v>
      </c>
      <c r="O508" t="s">
        <v>27</v>
      </c>
      <c r="P508" s="13">
        <v>0</v>
      </c>
      <c r="Q508" s="13">
        <v>0</v>
      </c>
      <c r="R508" s="13">
        <v>50.58</v>
      </c>
      <c r="S508" s="13">
        <v>50.58</v>
      </c>
    </row>
    <row r="509" spans="2:19" ht="15">
      <c r="B509">
        <f t="shared" si="14"/>
        <v>508</v>
      </c>
      <c r="C509">
        <f t="shared" si="15"/>
        <v>2003</v>
      </c>
      <c r="D509" t="str">
        <f>+'2003'!B11</f>
        <v>Carter, A</v>
      </c>
      <c r="E509" s="56" t="str">
        <f>+'2003'!C11</f>
        <v>m</v>
      </c>
      <c r="F509" s="107">
        <f>+'2003'!D11</f>
        <v>65.51</v>
      </c>
      <c r="G509" s="107">
        <f>+'2003'!E11</f>
        <v>60.07</v>
      </c>
      <c r="H509" s="107">
        <f>+'2003'!F11</f>
        <v>60.85</v>
      </c>
      <c r="I509" s="107">
        <f>+'2003'!G11</f>
        <v>186.43</v>
      </c>
      <c r="L509">
        <v>831</v>
      </c>
      <c r="M509">
        <v>2009</v>
      </c>
      <c r="N509" t="s">
        <v>208</v>
      </c>
      <c r="O509" t="s">
        <v>27</v>
      </c>
      <c r="P509" s="13">
        <v>0</v>
      </c>
      <c r="Q509" s="13">
        <v>0</v>
      </c>
      <c r="R509" s="13">
        <v>50.06385778598638</v>
      </c>
      <c r="S509" s="13">
        <v>0</v>
      </c>
    </row>
    <row r="510" spans="2:19" ht="15">
      <c r="B510">
        <f t="shared" si="14"/>
        <v>509</v>
      </c>
      <c r="C510">
        <f t="shared" si="15"/>
        <v>2003</v>
      </c>
      <c r="D510" t="str">
        <f>+'2003'!B12</f>
        <v>Thompson, D</v>
      </c>
      <c r="E510" s="56" t="str">
        <f>+'2003'!C12</f>
        <v>m</v>
      </c>
      <c r="F510" s="107">
        <f>+'2003'!D12</f>
        <v>61.29</v>
      </c>
      <c r="G510" s="107">
        <f>+'2003'!E12</f>
        <v>58.06</v>
      </c>
      <c r="H510" s="107">
        <f>+'2003'!F12</f>
        <v>55.68</v>
      </c>
      <c r="I510" s="107">
        <f>+'2003'!G12</f>
        <v>175.03</v>
      </c>
      <c r="L510">
        <v>176</v>
      </c>
      <c r="M510">
        <v>1996</v>
      </c>
      <c r="N510" t="s">
        <v>212</v>
      </c>
      <c r="O510" t="s">
        <v>27</v>
      </c>
      <c r="P510" s="13">
        <v>0</v>
      </c>
      <c r="Q510" s="13">
        <v>52.1</v>
      </c>
      <c r="R510" s="13">
        <v>50</v>
      </c>
      <c r="S510" s="13">
        <v>102.1</v>
      </c>
    </row>
    <row r="511" spans="2:19" ht="15">
      <c r="B511">
        <f t="shared" si="14"/>
        <v>510</v>
      </c>
      <c r="C511">
        <f t="shared" si="15"/>
        <v>2003</v>
      </c>
      <c r="D511" t="str">
        <f>+'2003'!B13</f>
        <v>Hemsworth, M</v>
      </c>
      <c r="E511" s="56" t="str">
        <f>+'2003'!C13</f>
        <v>f</v>
      </c>
      <c r="F511" s="107">
        <f>+'2003'!D13</f>
        <v>72.66</v>
      </c>
      <c r="G511" s="107">
        <f>+'2003'!E13</f>
        <v>71.86</v>
      </c>
      <c r="H511" s="107">
        <f>+'2003'!F13</f>
        <v>0</v>
      </c>
      <c r="I511" s="107">
        <f>+'2003'!G13</f>
        <v>144.51999999999998</v>
      </c>
      <c r="L511">
        <v>571</v>
      </c>
      <c r="M511">
        <v>2004</v>
      </c>
      <c r="N511" t="s">
        <v>137</v>
      </c>
      <c r="O511" t="s">
        <v>27</v>
      </c>
      <c r="P511" s="13">
        <v>51.82</v>
      </c>
      <c r="Q511" s="13">
        <v>0</v>
      </c>
      <c r="R511" s="13">
        <v>49.11</v>
      </c>
      <c r="S511" s="13">
        <v>100.93</v>
      </c>
    </row>
    <row r="512" spans="2:19" ht="15">
      <c r="B512">
        <f t="shared" si="14"/>
        <v>511</v>
      </c>
      <c r="C512">
        <f t="shared" si="15"/>
        <v>2003</v>
      </c>
      <c r="D512" t="str">
        <f>+'2003'!B14</f>
        <v>Dalziel, D</v>
      </c>
      <c r="E512" s="56" t="str">
        <f>+'2003'!C14</f>
        <v>m</v>
      </c>
      <c r="F512" s="107">
        <f>+'2003'!D14</f>
        <v>72.49</v>
      </c>
      <c r="G512" s="107">
        <f>+'2003'!E14</f>
        <v>0</v>
      </c>
      <c r="H512" s="107">
        <f>+'2003'!F14</f>
        <v>69.67</v>
      </c>
      <c r="I512" s="107">
        <f>+'2003'!G14</f>
        <v>142.16</v>
      </c>
      <c r="L512">
        <v>733</v>
      </c>
      <c r="M512">
        <v>2007</v>
      </c>
      <c r="N512" t="s">
        <v>61</v>
      </c>
      <c r="O512" t="s">
        <v>27</v>
      </c>
      <c r="P512" s="13">
        <v>0</v>
      </c>
      <c r="Q512" s="13">
        <v>0</v>
      </c>
      <c r="R512" s="13">
        <v>48.2</v>
      </c>
      <c r="S512" s="13">
        <v>48.2</v>
      </c>
    </row>
    <row r="513" spans="2:19" ht="15">
      <c r="B513">
        <f t="shared" si="14"/>
        <v>512</v>
      </c>
      <c r="C513">
        <f t="shared" si="15"/>
        <v>2003</v>
      </c>
      <c r="D513" t="str">
        <f>+'2003'!B15</f>
        <v>Cooper, I</v>
      </c>
      <c r="E513" s="56" t="str">
        <f>+'2003'!C15</f>
        <v>m</v>
      </c>
      <c r="F513" s="107">
        <f>+'2003'!D15</f>
        <v>71.48</v>
      </c>
      <c r="G513" s="107">
        <f>+'2003'!E15</f>
        <v>70.32</v>
      </c>
      <c r="H513" s="107">
        <f>+'2003'!F15</f>
        <v>0</v>
      </c>
      <c r="I513" s="107">
        <f>+'2003'!G15</f>
        <v>141.8</v>
      </c>
      <c r="L513">
        <v>635</v>
      </c>
      <c r="M513">
        <v>2005</v>
      </c>
      <c r="N513" t="s">
        <v>137</v>
      </c>
      <c r="O513" t="s">
        <v>27</v>
      </c>
      <c r="P513" s="13">
        <v>0</v>
      </c>
      <c r="Q513" s="13">
        <v>0</v>
      </c>
      <c r="R513" s="13">
        <v>48.13</v>
      </c>
      <c r="S513" s="13">
        <v>48.13</v>
      </c>
    </row>
    <row r="514" spans="2:19" ht="15">
      <c r="B514">
        <f t="shared" si="14"/>
        <v>513</v>
      </c>
      <c r="C514">
        <f t="shared" si="15"/>
        <v>2003</v>
      </c>
      <c r="D514" t="str">
        <f>+'2003'!B16</f>
        <v>Hargarve, P</v>
      </c>
      <c r="E514" s="56" t="str">
        <f>+'2003'!C16</f>
        <v>m</v>
      </c>
      <c r="F514" s="107">
        <f>+'2003'!D16</f>
        <v>72</v>
      </c>
      <c r="G514" s="107">
        <f>+'2003'!E16</f>
        <v>0</v>
      </c>
      <c r="H514" s="107">
        <f>+'2003'!F16</f>
        <v>68.85</v>
      </c>
      <c r="I514" s="107">
        <f>+'2003'!G16</f>
        <v>140.85</v>
      </c>
      <c r="L514">
        <v>615</v>
      </c>
      <c r="M514">
        <v>2005</v>
      </c>
      <c r="N514" t="s">
        <v>45</v>
      </c>
      <c r="O514" t="s">
        <v>27</v>
      </c>
      <c r="P514" s="13">
        <v>49.55</v>
      </c>
      <c r="Q514" s="13">
        <v>0</v>
      </c>
      <c r="R514" s="13">
        <v>47.39</v>
      </c>
      <c r="S514" s="13">
        <v>96.94</v>
      </c>
    </row>
    <row r="515" spans="2:19" ht="15">
      <c r="B515">
        <f t="shared" si="14"/>
        <v>514</v>
      </c>
      <c r="C515">
        <f t="shared" si="15"/>
        <v>2003</v>
      </c>
      <c r="D515" t="str">
        <f>+'2003'!B17</f>
        <v>Newcombe, H</v>
      </c>
      <c r="E515" s="56" t="str">
        <f>+'2003'!C17</f>
        <v>f</v>
      </c>
      <c r="F515" s="107">
        <f>+'2003'!D17</f>
        <v>69.2</v>
      </c>
      <c r="G515" s="107">
        <f>+'2003'!E17</f>
        <v>0</v>
      </c>
      <c r="H515" s="107">
        <f>+'2003'!F17</f>
        <v>66.89</v>
      </c>
      <c r="I515" s="107">
        <f>+'2003'!G17</f>
        <v>136.09</v>
      </c>
      <c r="L515">
        <v>262</v>
      </c>
      <c r="M515">
        <v>1998</v>
      </c>
      <c r="N515" t="s">
        <v>45</v>
      </c>
      <c r="O515" t="s">
        <v>27</v>
      </c>
      <c r="P515" s="13">
        <v>55.57</v>
      </c>
      <c r="Q515" s="13">
        <v>45</v>
      </c>
      <c r="R515" s="13">
        <v>46.98</v>
      </c>
      <c r="S515" s="13">
        <v>147.54999999999998</v>
      </c>
    </row>
    <row r="516" spans="2:19" ht="15">
      <c r="B516">
        <f aca="true" t="shared" si="16" ref="B516:B579">1+B515</f>
        <v>515</v>
      </c>
      <c r="C516">
        <f t="shared" si="15"/>
        <v>2003</v>
      </c>
      <c r="D516" t="str">
        <f>+'2003'!B18</f>
        <v>Griffin, B</v>
      </c>
      <c r="E516" s="56" t="str">
        <f>+'2003'!C18</f>
        <v>m</v>
      </c>
      <c r="F516" s="107">
        <f>+'2003'!D18</f>
        <v>68.71</v>
      </c>
      <c r="G516" s="107">
        <f>+'2003'!E18</f>
        <v>66.34</v>
      </c>
      <c r="H516" s="107">
        <f>+'2003'!F18</f>
        <v>0</v>
      </c>
      <c r="I516" s="107">
        <f>+'2003'!G18</f>
        <v>135.05</v>
      </c>
      <c r="L516">
        <v>659</v>
      </c>
      <c r="M516">
        <v>2006</v>
      </c>
      <c r="N516" t="s">
        <v>142</v>
      </c>
      <c r="O516" t="s">
        <v>27</v>
      </c>
      <c r="P516" s="13">
        <v>77.86</v>
      </c>
      <c r="Q516" s="13">
        <v>77.74</v>
      </c>
      <c r="R516" s="13">
        <v>0</v>
      </c>
      <c r="S516" s="13">
        <v>155.6</v>
      </c>
    </row>
    <row r="517" spans="2:19" ht="15">
      <c r="B517">
        <f t="shared" si="16"/>
        <v>516</v>
      </c>
      <c r="C517">
        <f t="shared" si="15"/>
        <v>2003</v>
      </c>
      <c r="D517" t="str">
        <f>+'2003'!B19</f>
        <v>Sykes, M</v>
      </c>
      <c r="E517" s="56" t="str">
        <f>+'2003'!C19</f>
        <v>m</v>
      </c>
      <c r="F517" s="107">
        <f>+'2003'!D19</f>
        <v>67.34</v>
      </c>
      <c r="G517" s="107">
        <f>+'2003'!E19</f>
        <v>64.54</v>
      </c>
      <c r="H517" s="107">
        <f>+'2003'!F19</f>
        <v>0</v>
      </c>
      <c r="I517" s="107">
        <f>+'2003'!G19</f>
        <v>131.88</v>
      </c>
      <c r="L517">
        <v>717</v>
      </c>
      <c r="M517">
        <v>2007</v>
      </c>
      <c r="N517" t="s">
        <v>142</v>
      </c>
      <c r="O517" t="s">
        <v>27</v>
      </c>
      <c r="P517" s="13">
        <v>76.6</v>
      </c>
      <c r="Q517" s="13">
        <v>0</v>
      </c>
      <c r="R517" s="13">
        <v>0</v>
      </c>
      <c r="S517" s="13">
        <v>76.6</v>
      </c>
    </row>
    <row r="518" spans="2:19" ht="15">
      <c r="B518">
        <f t="shared" si="16"/>
        <v>517</v>
      </c>
      <c r="C518">
        <f t="shared" si="15"/>
        <v>2003</v>
      </c>
      <c r="D518" t="str">
        <f>+'2003'!B20</f>
        <v>Wescott, S</v>
      </c>
      <c r="E518" s="56" t="str">
        <f>+'2003'!C20</f>
        <v>f</v>
      </c>
      <c r="F518" s="107">
        <f>+'2003'!D20</f>
        <v>66.25</v>
      </c>
      <c r="G518" s="107">
        <f>+'2003'!E20</f>
        <v>0</v>
      </c>
      <c r="H518" s="107">
        <f>+'2003'!F20</f>
        <v>65.09</v>
      </c>
      <c r="I518" s="107">
        <f>+'2003'!G20</f>
        <v>131.34</v>
      </c>
      <c r="L518">
        <v>510</v>
      </c>
      <c r="M518">
        <v>2003</v>
      </c>
      <c r="N518" t="s">
        <v>91</v>
      </c>
      <c r="O518" t="s">
        <v>27</v>
      </c>
      <c r="P518" s="13">
        <v>72.66</v>
      </c>
      <c r="Q518" s="13">
        <v>71.86</v>
      </c>
      <c r="R518" s="13">
        <v>0</v>
      </c>
      <c r="S518" s="13">
        <v>144.51999999999998</v>
      </c>
    </row>
    <row r="519" spans="2:19" ht="15">
      <c r="B519">
        <f t="shared" si="16"/>
        <v>518</v>
      </c>
      <c r="C519">
        <f t="shared" si="15"/>
        <v>2003</v>
      </c>
      <c r="D519" t="str">
        <f>+'2003'!B21</f>
        <v>Newton, A</v>
      </c>
      <c r="E519" s="56" t="str">
        <f>+'2003'!C21</f>
        <v>m</v>
      </c>
      <c r="F519" s="107">
        <f>+'2003'!D21</f>
        <v>67.78</v>
      </c>
      <c r="G519" s="107">
        <f>+'2003'!E21</f>
        <v>0</v>
      </c>
      <c r="H519" s="107">
        <f>+'2003'!F21</f>
        <v>62.5</v>
      </c>
      <c r="I519" s="107">
        <f>+'2003'!G21</f>
        <v>130.28</v>
      </c>
      <c r="L519">
        <v>318</v>
      </c>
      <c r="M519">
        <v>1999</v>
      </c>
      <c r="N519" t="s">
        <v>91</v>
      </c>
      <c r="O519" t="s">
        <v>27</v>
      </c>
      <c r="P519" s="13">
        <v>72.46</v>
      </c>
      <c r="Q519" s="13">
        <v>0</v>
      </c>
      <c r="R519" s="13">
        <v>0</v>
      </c>
      <c r="S519" s="13">
        <v>72.46</v>
      </c>
    </row>
    <row r="520" spans="2:19" ht="15">
      <c r="B520">
        <f t="shared" si="16"/>
        <v>519</v>
      </c>
      <c r="C520">
        <f t="shared" si="15"/>
        <v>2003</v>
      </c>
      <c r="D520" t="str">
        <f>+'2003'!B22</f>
        <v>Winborn, M</v>
      </c>
      <c r="E520" s="56" t="str">
        <f>+'2003'!C22</f>
        <v>f</v>
      </c>
      <c r="F520" s="107">
        <f>+'2003'!D22</f>
        <v>64.69</v>
      </c>
      <c r="G520" s="107">
        <f>+'2003'!E22</f>
        <v>61.57</v>
      </c>
      <c r="H520" s="107">
        <f>+'2003'!F22</f>
        <v>0</v>
      </c>
      <c r="I520" s="107">
        <f>+'2003'!G22</f>
        <v>126.25999999999999</v>
      </c>
      <c r="L520">
        <v>320</v>
      </c>
      <c r="M520">
        <v>1999</v>
      </c>
      <c r="N520" t="s">
        <v>93</v>
      </c>
      <c r="O520" t="s">
        <v>27</v>
      </c>
      <c r="P520" s="13">
        <v>71.55</v>
      </c>
      <c r="Q520" s="13">
        <v>0</v>
      </c>
      <c r="R520" s="13">
        <v>0</v>
      </c>
      <c r="S520" s="13">
        <v>71.55</v>
      </c>
    </row>
    <row r="521" spans="2:19" ht="15">
      <c r="B521">
        <f t="shared" si="16"/>
        <v>520</v>
      </c>
      <c r="C521">
        <f t="shared" si="15"/>
        <v>2003</v>
      </c>
      <c r="D521" t="str">
        <f>+'2003'!B23</f>
        <v>Hughes, B</v>
      </c>
      <c r="E521" s="56" t="str">
        <f>+'2003'!C23</f>
        <v>m</v>
      </c>
      <c r="F521" s="107">
        <f>+'2003'!D23</f>
        <v>0</v>
      </c>
      <c r="G521" s="107">
        <f>+'2003'!E23</f>
        <v>60.63</v>
      </c>
      <c r="H521" s="107">
        <f>+'2003'!F23</f>
        <v>54.12</v>
      </c>
      <c r="I521" s="107">
        <f>+'2003'!G23</f>
        <v>114.75</v>
      </c>
      <c r="L521">
        <v>718</v>
      </c>
      <c r="M521">
        <v>2007</v>
      </c>
      <c r="N521" t="s">
        <v>80</v>
      </c>
      <c r="O521" t="s">
        <v>27</v>
      </c>
      <c r="P521" s="13">
        <v>71.32</v>
      </c>
      <c r="Q521" s="13">
        <v>0</v>
      </c>
      <c r="R521" s="13">
        <v>0</v>
      </c>
      <c r="S521" s="13">
        <v>71.32</v>
      </c>
    </row>
    <row r="522" spans="2:19" ht="15">
      <c r="B522">
        <f t="shared" si="16"/>
        <v>521</v>
      </c>
      <c r="C522">
        <f t="shared" si="15"/>
        <v>2003</v>
      </c>
      <c r="D522" t="str">
        <f>+'2003'!B24</f>
        <v>Horn, S</v>
      </c>
      <c r="E522" s="56" t="str">
        <f>+'2003'!C24</f>
        <v>m</v>
      </c>
      <c r="F522" s="107">
        <f>+'2003'!D24</f>
        <v>0</v>
      </c>
      <c r="G522" s="107">
        <f>+'2003'!E24</f>
        <v>54.36</v>
      </c>
      <c r="H522" s="107">
        <f>+'2003'!F24</f>
        <v>52.67</v>
      </c>
      <c r="I522" s="107">
        <f>+'2003'!G24</f>
        <v>107.03</v>
      </c>
      <c r="L522">
        <v>421</v>
      </c>
      <c r="M522">
        <v>2001</v>
      </c>
      <c r="N522" t="s">
        <v>25</v>
      </c>
      <c r="O522" t="s">
        <v>27</v>
      </c>
      <c r="P522" s="13">
        <v>71.31</v>
      </c>
      <c r="Q522" s="13">
        <v>0</v>
      </c>
      <c r="R522" s="13">
        <v>0</v>
      </c>
      <c r="S522" s="13">
        <v>71.31</v>
      </c>
    </row>
    <row r="523" spans="2:19" ht="15">
      <c r="B523">
        <f t="shared" si="16"/>
        <v>522</v>
      </c>
      <c r="C523">
        <f t="shared" si="15"/>
        <v>2003</v>
      </c>
      <c r="D523" t="str">
        <f>+'2003'!B25</f>
        <v>Watts, R</v>
      </c>
      <c r="E523" s="56" t="str">
        <f>+'2003'!C25</f>
        <v>m</v>
      </c>
      <c r="F523" s="107">
        <f>+'2003'!D25</f>
        <v>0</v>
      </c>
      <c r="G523" s="107">
        <f>+'2003'!E25</f>
        <v>75.94</v>
      </c>
      <c r="H523" s="107">
        <f>+'2003'!F25</f>
        <v>0</v>
      </c>
      <c r="I523" s="107">
        <f>+'2003'!G25</f>
        <v>75.94</v>
      </c>
      <c r="L523">
        <v>708</v>
      </c>
      <c r="M523">
        <v>2007</v>
      </c>
      <c r="N523" t="s">
        <v>91</v>
      </c>
      <c r="O523" t="s">
        <v>27</v>
      </c>
      <c r="P523" s="13">
        <v>71.22</v>
      </c>
      <c r="Q523" s="13">
        <v>73.65</v>
      </c>
      <c r="R523" s="13">
        <v>0</v>
      </c>
      <c r="S523" s="13">
        <v>144.87</v>
      </c>
    </row>
    <row r="524" spans="2:19" ht="15">
      <c r="B524">
        <f t="shared" si="16"/>
        <v>523</v>
      </c>
      <c r="C524">
        <f t="shared" si="15"/>
        <v>2003</v>
      </c>
      <c r="D524" t="str">
        <f>+'2003'!B26</f>
        <v>Purchase, R</v>
      </c>
      <c r="E524" s="56" t="str">
        <f>+'2003'!C26</f>
        <v>m</v>
      </c>
      <c r="F524" s="107">
        <f>+'2003'!D26</f>
        <v>0</v>
      </c>
      <c r="G524" s="107">
        <f>+'2003'!E26</f>
        <v>70.36</v>
      </c>
      <c r="H524" s="107">
        <f>+'2003'!F26</f>
        <v>0</v>
      </c>
      <c r="I524" s="107">
        <f>+'2003'!G26</f>
        <v>70.36</v>
      </c>
      <c r="L524">
        <v>218</v>
      </c>
      <c r="M524">
        <v>1997</v>
      </c>
      <c r="N524" t="s">
        <v>70</v>
      </c>
      <c r="O524" t="s">
        <v>27</v>
      </c>
      <c r="P524" s="13">
        <v>68.7</v>
      </c>
      <c r="Q524" s="13">
        <v>0</v>
      </c>
      <c r="R524" s="13">
        <v>0</v>
      </c>
      <c r="S524" s="13">
        <v>68.7</v>
      </c>
    </row>
    <row r="525" spans="2:19" ht="15">
      <c r="B525">
        <f t="shared" si="16"/>
        <v>524</v>
      </c>
      <c r="C525">
        <f t="shared" si="15"/>
        <v>2003</v>
      </c>
      <c r="D525" t="str">
        <f>+'2003'!B27</f>
        <v>Palmer, P</v>
      </c>
      <c r="E525" s="56" t="str">
        <f>+'2003'!C27</f>
        <v>m</v>
      </c>
      <c r="F525" s="107">
        <f>+'2003'!D27</f>
        <v>0</v>
      </c>
      <c r="G525" s="107">
        <f>+'2003'!E27</f>
        <v>0</v>
      </c>
      <c r="H525" s="107">
        <f>+'2003'!F27</f>
        <v>69.41</v>
      </c>
      <c r="I525" s="107">
        <f>+'2003'!G27</f>
        <v>69.41</v>
      </c>
      <c r="L525">
        <v>669</v>
      </c>
      <c r="M525">
        <v>2006</v>
      </c>
      <c r="N525" t="s">
        <v>125</v>
      </c>
      <c r="O525" t="s">
        <v>27</v>
      </c>
      <c r="P525" s="13">
        <v>68.67</v>
      </c>
      <c r="Q525" s="13">
        <v>0</v>
      </c>
      <c r="R525" s="13">
        <v>0</v>
      </c>
      <c r="S525" s="13">
        <v>68.67</v>
      </c>
    </row>
    <row r="526" spans="2:19" ht="15">
      <c r="B526">
        <f t="shared" si="16"/>
        <v>525</v>
      </c>
      <c r="C526">
        <f t="shared" si="15"/>
        <v>2003</v>
      </c>
      <c r="D526" t="str">
        <f>+'2003'!B28</f>
        <v>Johnson, C</v>
      </c>
      <c r="E526" s="56" t="str">
        <f>+'2003'!C28</f>
        <v>m</v>
      </c>
      <c r="F526" s="107">
        <f>+'2003'!D28</f>
        <v>69.39</v>
      </c>
      <c r="G526" s="107">
        <f>+'2003'!E28</f>
        <v>66.94</v>
      </c>
      <c r="H526" s="107">
        <f>+'2003'!F28</f>
        <v>0</v>
      </c>
      <c r="I526" s="107">
        <f>+'2003'!G28</f>
        <v>136.32999999999998</v>
      </c>
      <c r="L526">
        <v>876</v>
      </c>
      <c r="M526">
        <v>2010</v>
      </c>
      <c r="N526" t="s">
        <v>181</v>
      </c>
      <c r="O526" t="s">
        <v>27</v>
      </c>
      <c r="P526" s="13">
        <v>68.439</v>
      </c>
      <c r="Q526" s="13">
        <v>0</v>
      </c>
      <c r="R526" s="13">
        <v>0</v>
      </c>
      <c r="S526" s="13">
        <v>0</v>
      </c>
    </row>
    <row r="527" spans="2:19" ht="15">
      <c r="B527">
        <f t="shared" si="16"/>
        <v>526</v>
      </c>
      <c r="C527">
        <f t="shared" si="15"/>
        <v>2003</v>
      </c>
      <c r="D527" t="str">
        <f>+'2003'!B29</f>
        <v>Underwood, G</v>
      </c>
      <c r="E527" s="56" t="str">
        <f>+'2003'!C29</f>
        <v>f</v>
      </c>
      <c r="F527" s="107">
        <f>+'2003'!D29</f>
        <v>68.19</v>
      </c>
      <c r="G527" s="107">
        <f>+'2003'!E29</f>
        <v>0</v>
      </c>
      <c r="H527" s="107">
        <f>+'2003'!F29</f>
        <v>0</v>
      </c>
      <c r="I527" s="107">
        <f>+'2003'!G29</f>
        <v>68.19</v>
      </c>
      <c r="L527">
        <v>526</v>
      </c>
      <c r="M527">
        <v>2003</v>
      </c>
      <c r="N527" t="s">
        <v>70</v>
      </c>
      <c r="O527" t="s">
        <v>27</v>
      </c>
      <c r="P527" s="13">
        <v>68.19</v>
      </c>
      <c r="Q527" s="13">
        <v>0</v>
      </c>
      <c r="R527" s="13">
        <v>0</v>
      </c>
      <c r="S527" s="13">
        <v>68.19</v>
      </c>
    </row>
    <row r="528" spans="2:19" ht="15">
      <c r="B528">
        <f t="shared" si="16"/>
        <v>527</v>
      </c>
      <c r="C528">
        <f t="shared" si="15"/>
        <v>2003</v>
      </c>
      <c r="D528" t="str">
        <f>+'2003'!B30</f>
        <v>Bates, R</v>
      </c>
      <c r="E528" s="56" t="str">
        <f>+'2003'!C30</f>
        <v>m</v>
      </c>
      <c r="F528" s="107">
        <f>+'2003'!D30</f>
        <v>0</v>
      </c>
      <c r="G528" s="107">
        <f>+'2003'!E30</f>
        <v>67.37</v>
      </c>
      <c r="H528" s="107">
        <f>+'2003'!F30</f>
        <v>0</v>
      </c>
      <c r="I528" s="107">
        <f>+'2003'!G30</f>
        <v>67.37</v>
      </c>
      <c r="L528">
        <v>763</v>
      </c>
      <c r="M528">
        <v>2008</v>
      </c>
      <c r="N528" t="s">
        <v>127</v>
      </c>
      <c r="O528" t="s">
        <v>27</v>
      </c>
      <c r="P528" s="13">
        <v>67.76</v>
      </c>
      <c r="Q528" s="13">
        <v>0</v>
      </c>
      <c r="R528" s="13">
        <v>0</v>
      </c>
      <c r="S528" s="13">
        <v>67.76</v>
      </c>
    </row>
    <row r="529" spans="2:19" ht="15">
      <c r="B529">
        <f t="shared" si="16"/>
        <v>528</v>
      </c>
      <c r="C529">
        <f t="shared" si="15"/>
        <v>2003</v>
      </c>
      <c r="D529" t="str">
        <f>+'2003'!B31</f>
        <v>Hills, L</v>
      </c>
      <c r="E529" s="56" t="str">
        <f>+'2003'!C31</f>
        <v>f</v>
      </c>
      <c r="F529" s="107">
        <f>+'2003'!D31</f>
        <v>0</v>
      </c>
      <c r="G529" s="107">
        <f>+'2003'!E31</f>
        <v>66.43</v>
      </c>
      <c r="H529" s="107">
        <f>+'2003'!F31</f>
        <v>0</v>
      </c>
      <c r="I529" s="107">
        <f>+'2003'!G31</f>
        <v>66.43</v>
      </c>
      <c r="L529">
        <v>212</v>
      </c>
      <c r="M529">
        <v>1997</v>
      </c>
      <c r="N529" t="s">
        <v>75</v>
      </c>
      <c r="O529" t="s">
        <v>27</v>
      </c>
      <c r="P529" s="13">
        <v>67.7</v>
      </c>
      <c r="Q529" s="13">
        <v>63.2</v>
      </c>
      <c r="R529" s="13">
        <v>0</v>
      </c>
      <c r="S529" s="13">
        <v>130.9</v>
      </c>
    </row>
    <row r="530" spans="2:19" ht="15">
      <c r="B530">
        <f t="shared" si="16"/>
        <v>529</v>
      </c>
      <c r="C530">
        <f t="shared" si="15"/>
        <v>2003</v>
      </c>
      <c r="D530" t="str">
        <f>+'2003'!B32</f>
        <v>Johnson, M</v>
      </c>
      <c r="E530" s="56" t="str">
        <f>+'2003'!C32</f>
        <v>m</v>
      </c>
      <c r="F530" s="107">
        <f>+'2003'!D32</f>
        <v>65.84</v>
      </c>
      <c r="G530" s="107">
        <f>+'2003'!E32</f>
        <v>0</v>
      </c>
      <c r="H530" s="107">
        <f>+'2003'!F32</f>
        <v>0</v>
      </c>
      <c r="I530" s="107">
        <f>+'2003'!G32</f>
        <v>65.84</v>
      </c>
      <c r="L530">
        <v>472</v>
      </c>
      <c r="M530">
        <v>2002</v>
      </c>
      <c r="N530" t="s">
        <v>211</v>
      </c>
      <c r="O530" t="s">
        <v>27</v>
      </c>
      <c r="P530" s="13">
        <v>67.61</v>
      </c>
      <c r="Q530" s="13">
        <v>0</v>
      </c>
      <c r="R530" s="13">
        <v>0</v>
      </c>
      <c r="S530" s="13">
        <v>67.61</v>
      </c>
    </row>
    <row r="531" spans="2:19" ht="15">
      <c r="B531">
        <f t="shared" si="16"/>
        <v>530</v>
      </c>
      <c r="C531">
        <f t="shared" si="15"/>
        <v>2003</v>
      </c>
      <c r="D531" t="str">
        <f>+'2003'!B33</f>
        <v>Essex, J</v>
      </c>
      <c r="E531" s="56" t="str">
        <f>+'2003'!C33</f>
        <v>f</v>
      </c>
      <c r="F531" s="107">
        <f>+'2003'!D33</f>
        <v>0</v>
      </c>
      <c r="G531" s="107">
        <f>+'2003'!E33</f>
        <v>0</v>
      </c>
      <c r="H531" s="107">
        <f>+'2003'!F33</f>
        <v>65.2</v>
      </c>
      <c r="I531" s="107">
        <f>+'2003'!G33</f>
        <v>65.2</v>
      </c>
      <c r="L531">
        <v>670</v>
      </c>
      <c r="M531">
        <v>2006</v>
      </c>
      <c r="N531" t="s">
        <v>127</v>
      </c>
      <c r="O531" t="s">
        <v>27</v>
      </c>
      <c r="P531" s="13">
        <v>67.39</v>
      </c>
      <c r="Q531" s="13">
        <v>0</v>
      </c>
      <c r="R531" s="13">
        <v>0</v>
      </c>
      <c r="S531" s="13">
        <v>67.39</v>
      </c>
    </row>
    <row r="532" spans="2:19" ht="15">
      <c r="B532">
        <f t="shared" si="16"/>
        <v>531</v>
      </c>
      <c r="C532">
        <f t="shared" si="15"/>
        <v>2003</v>
      </c>
      <c r="D532" t="str">
        <f>+'2003'!B34</f>
        <v>Barton, G</v>
      </c>
      <c r="E532" s="56" t="str">
        <f>+'2003'!C34</f>
        <v>m</v>
      </c>
      <c r="F532" s="107">
        <f>+'2003'!D34</f>
        <v>64.47</v>
      </c>
      <c r="G532" s="107">
        <f>+'2003'!E34</f>
        <v>0</v>
      </c>
      <c r="H532" s="107">
        <f>+'2003'!F34</f>
        <v>0</v>
      </c>
      <c r="I532" s="107">
        <f>+'2003'!G34</f>
        <v>64.47</v>
      </c>
      <c r="L532">
        <v>167</v>
      </c>
      <c r="M532">
        <v>1996</v>
      </c>
      <c r="N532" t="s">
        <v>22</v>
      </c>
      <c r="O532" t="s">
        <v>27</v>
      </c>
      <c r="P532" s="13">
        <v>67.3</v>
      </c>
      <c r="Q532" s="13">
        <v>65.2</v>
      </c>
      <c r="R532" s="13">
        <v>0</v>
      </c>
      <c r="S532" s="13">
        <v>132.5</v>
      </c>
    </row>
    <row r="533" spans="2:19" ht="15">
      <c r="B533">
        <f t="shared" si="16"/>
        <v>532</v>
      </c>
      <c r="C533">
        <f t="shared" si="15"/>
        <v>2003</v>
      </c>
      <c r="D533" t="str">
        <f>+'2003'!B35</f>
        <v>Franzel, C</v>
      </c>
      <c r="E533" s="56" t="str">
        <f>+'2003'!C35</f>
        <v>f</v>
      </c>
      <c r="F533" s="107">
        <f>+'2003'!D35</f>
        <v>0</v>
      </c>
      <c r="G533" s="107">
        <f>+'2003'!E35</f>
        <v>63.19</v>
      </c>
      <c r="H533" s="107">
        <f>+'2003'!F35</f>
        <v>0</v>
      </c>
      <c r="I533" s="107">
        <f>+'2003'!G35</f>
        <v>63.19</v>
      </c>
      <c r="L533">
        <v>575</v>
      </c>
      <c r="M533">
        <v>2004</v>
      </c>
      <c r="N533" t="s">
        <v>110</v>
      </c>
      <c r="O533" t="s">
        <v>27</v>
      </c>
      <c r="P533" s="13">
        <v>67.3</v>
      </c>
      <c r="Q533" s="13">
        <v>0</v>
      </c>
      <c r="R533" s="13">
        <v>0</v>
      </c>
      <c r="S533" s="13">
        <v>67.3</v>
      </c>
    </row>
    <row r="534" spans="2:19" ht="15">
      <c r="B534">
        <f t="shared" si="16"/>
        <v>533</v>
      </c>
      <c r="C534">
        <f t="shared" si="15"/>
        <v>2003</v>
      </c>
      <c r="D534" t="str">
        <f>+'2003'!B36</f>
        <v>Banfield, J</v>
      </c>
      <c r="E534" s="56" t="str">
        <f>+'2003'!C36</f>
        <v>f</v>
      </c>
      <c r="F534" s="107">
        <f>+'2003'!D36</f>
        <v>62.54</v>
      </c>
      <c r="G534" s="107">
        <f>+'2003'!E36</f>
        <v>0</v>
      </c>
      <c r="H534" s="107">
        <f>+'2003'!F36</f>
        <v>0</v>
      </c>
      <c r="I534" s="107">
        <f>+'2003'!G36</f>
        <v>62.54</v>
      </c>
      <c r="L534">
        <v>764</v>
      </c>
      <c r="M534">
        <v>2008</v>
      </c>
      <c r="N534" t="s">
        <v>147</v>
      </c>
      <c r="O534" t="s">
        <v>27</v>
      </c>
      <c r="P534" s="13">
        <v>67.2</v>
      </c>
      <c r="Q534" s="13">
        <v>0</v>
      </c>
      <c r="R534" s="13">
        <v>0</v>
      </c>
      <c r="S534" s="13">
        <v>67.2</v>
      </c>
    </row>
    <row r="535" spans="2:19" ht="15">
      <c r="B535">
        <f t="shared" si="16"/>
        <v>534</v>
      </c>
      <c r="C535">
        <f t="shared" si="15"/>
        <v>2003</v>
      </c>
      <c r="D535" t="str">
        <f>+'2003'!B37</f>
        <v>Humphreys, S</v>
      </c>
      <c r="E535" s="56" t="str">
        <f>+'2003'!C37</f>
        <v>m</v>
      </c>
      <c r="F535" s="107">
        <f>+'2003'!D37</f>
        <v>61.59</v>
      </c>
      <c r="G535" s="107">
        <f>+'2003'!E37</f>
        <v>0</v>
      </c>
      <c r="H535" s="107">
        <f>+'2003'!F37</f>
        <v>0</v>
      </c>
      <c r="I535" s="107">
        <f>+'2003'!G37</f>
        <v>61.59</v>
      </c>
      <c r="L535">
        <v>719</v>
      </c>
      <c r="M535">
        <v>2007</v>
      </c>
      <c r="N535" t="s">
        <v>167</v>
      </c>
      <c r="O535" t="s">
        <v>27</v>
      </c>
      <c r="P535" s="13">
        <v>66.68</v>
      </c>
      <c r="Q535" s="13">
        <v>0</v>
      </c>
      <c r="R535" s="13">
        <v>0</v>
      </c>
      <c r="S535" s="13">
        <v>66.68</v>
      </c>
    </row>
    <row r="536" spans="2:19" ht="15">
      <c r="B536">
        <f t="shared" si="16"/>
        <v>535</v>
      </c>
      <c r="C536">
        <f t="shared" si="15"/>
        <v>2003</v>
      </c>
      <c r="D536" t="str">
        <f>+'2003'!B38</f>
        <v>Barton, N</v>
      </c>
      <c r="E536" s="56" t="str">
        <f>+'2003'!C38</f>
        <v>m</v>
      </c>
      <c r="F536" s="107">
        <f>+'2003'!D38</f>
        <v>60.8</v>
      </c>
      <c r="G536" s="107">
        <f>+'2003'!E38</f>
        <v>0</v>
      </c>
      <c r="H536" s="107">
        <f>+'2003'!F38</f>
        <v>0</v>
      </c>
      <c r="I536" s="107">
        <f>+'2003'!G38</f>
        <v>60.8</v>
      </c>
      <c r="L536">
        <v>610</v>
      </c>
      <c r="M536">
        <v>2005</v>
      </c>
      <c r="N536" t="s">
        <v>80</v>
      </c>
      <c r="O536" t="s">
        <v>27</v>
      </c>
      <c r="P536" s="13">
        <v>66.34</v>
      </c>
      <c r="Q536" s="13">
        <v>70.2</v>
      </c>
      <c r="R536" s="13">
        <v>0</v>
      </c>
      <c r="S536" s="13">
        <v>136.54000000000002</v>
      </c>
    </row>
    <row r="537" spans="2:19" ht="15">
      <c r="B537">
        <f t="shared" si="16"/>
        <v>536</v>
      </c>
      <c r="C537">
        <f t="shared" si="15"/>
        <v>2003</v>
      </c>
      <c r="D537" t="str">
        <f>+'2003'!B39</f>
        <v>Telling, N</v>
      </c>
      <c r="E537" s="56" t="str">
        <f>+'2003'!C39</f>
        <v>f</v>
      </c>
      <c r="F537" s="107">
        <f>+'2003'!D39</f>
        <v>60.48</v>
      </c>
      <c r="G537" s="107">
        <f>+'2003'!E39</f>
        <v>0</v>
      </c>
      <c r="H537" s="107">
        <f>+'2003'!F39</f>
        <v>0</v>
      </c>
      <c r="I537" s="107">
        <f>+'2003'!G39</f>
        <v>60.48</v>
      </c>
      <c r="L537">
        <v>169</v>
      </c>
      <c r="M537">
        <v>1996</v>
      </c>
      <c r="N537" t="s">
        <v>70</v>
      </c>
      <c r="O537" t="s">
        <v>27</v>
      </c>
      <c r="P537" s="13">
        <v>66.1</v>
      </c>
      <c r="Q537" s="13">
        <v>64.3</v>
      </c>
      <c r="R537" s="13">
        <v>0</v>
      </c>
      <c r="S537" s="13">
        <v>130.39999999999998</v>
      </c>
    </row>
    <row r="538" spans="2:19" ht="15">
      <c r="B538">
        <f t="shared" si="16"/>
        <v>537</v>
      </c>
      <c r="C538">
        <f t="shared" si="15"/>
        <v>2003</v>
      </c>
      <c r="D538" t="str">
        <f>+'2003'!B40</f>
        <v>Smith, R</v>
      </c>
      <c r="E538" s="56" t="str">
        <f>+'2003'!C40</f>
        <v>m</v>
      </c>
      <c r="F538" s="107">
        <f>+'2003'!D40</f>
        <v>59.08</v>
      </c>
      <c r="G538" s="107">
        <f>+'2003'!E40</f>
        <v>0</v>
      </c>
      <c r="H538" s="107">
        <f>+'2003'!F40</f>
        <v>0</v>
      </c>
      <c r="I538" s="107">
        <f>+'2003'!G40</f>
        <v>59.08</v>
      </c>
      <c r="L538">
        <v>519</v>
      </c>
      <c r="M538">
        <v>2003</v>
      </c>
      <c r="N538" t="s">
        <v>211</v>
      </c>
      <c r="O538" t="s">
        <v>27</v>
      </c>
      <c r="P538" s="13">
        <v>64.69</v>
      </c>
      <c r="Q538" s="13">
        <v>61.57</v>
      </c>
      <c r="R538" s="13">
        <v>0</v>
      </c>
      <c r="S538" s="13">
        <v>126.25999999999999</v>
      </c>
    </row>
    <row r="539" spans="2:19" ht="15">
      <c r="B539">
        <f t="shared" si="16"/>
        <v>538</v>
      </c>
      <c r="C539">
        <f t="shared" si="15"/>
        <v>2003</v>
      </c>
      <c r="D539" t="str">
        <f>+'2003'!B41</f>
        <v>Armitage, M</v>
      </c>
      <c r="E539" s="56" t="str">
        <f>+'2003'!C41</f>
        <v>m</v>
      </c>
      <c r="F539" s="107">
        <f>+'2003'!D41</f>
        <v>0</v>
      </c>
      <c r="G539" s="107">
        <f>+'2003'!E41</f>
        <v>59.64</v>
      </c>
      <c r="H539" s="107">
        <f>+'2003'!F41</f>
        <v>0</v>
      </c>
      <c r="I539" s="107">
        <f>+'2003'!G41</f>
        <v>59.64</v>
      </c>
      <c r="L539">
        <v>18</v>
      </c>
      <c r="M539">
        <v>1993</v>
      </c>
      <c r="N539" t="s">
        <v>22</v>
      </c>
      <c r="O539" t="s">
        <v>27</v>
      </c>
      <c r="P539" s="13">
        <v>64.6</v>
      </c>
      <c r="Q539" s="13">
        <v>64.2</v>
      </c>
      <c r="R539" s="13">
        <v>0</v>
      </c>
      <c r="S539" s="13">
        <v>128.8</v>
      </c>
    </row>
    <row r="540" spans="2:19" ht="15">
      <c r="B540">
        <f t="shared" si="16"/>
        <v>539</v>
      </c>
      <c r="C540">
        <f t="shared" si="15"/>
        <v>2003</v>
      </c>
      <c r="D540" t="str">
        <f>+'2003'!B42</f>
        <v>Essex, M</v>
      </c>
      <c r="E540" s="56" t="str">
        <f>+'2003'!C42</f>
        <v>m</v>
      </c>
      <c r="F540" s="107">
        <f>+'2003'!D42</f>
        <v>0</v>
      </c>
      <c r="G540" s="107">
        <f>+'2003'!E42</f>
        <v>0</v>
      </c>
      <c r="H540" s="107">
        <f>+'2003'!F42</f>
        <v>56.04</v>
      </c>
      <c r="I540" s="107">
        <f>+'2003'!G42</f>
        <v>56.04</v>
      </c>
      <c r="L540">
        <v>566</v>
      </c>
      <c r="M540">
        <v>2004</v>
      </c>
      <c r="N540" t="s">
        <v>211</v>
      </c>
      <c r="O540" t="s">
        <v>27</v>
      </c>
      <c r="P540" s="13">
        <v>64.59</v>
      </c>
      <c r="Q540" s="13">
        <v>50.6</v>
      </c>
      <c r="R540" s="13">
        <v>0</v>
      </c>
      <c r="S540" s="13">
        <v>115.19</v>
      </c>
    </row>
    <row r="541" spans="2:19" ht="15">
      <c r="B541">
        <f t="shared" si="16"/>
        <v>540</v>
      </c>
      <c r="C541">
        <f t="shared" si="15"/>
        <v>2003</v>
      </c>
      <c r="D541" t="str">
        <f>+'2003'!B43</f>
        <v>Beard, V</v>
      </c>
      <c r="E541" s="56" t="str">
        <f>+'2003'!C43</f>
        <v>m</v>
      </c>
      <c r="F541" s="107">
        <f>+'2003'!D43</f>
        <v>0</v>
      </c>
      <c r="G541" s="107">
        <f>+'2003'!E43</f>
        <v>54.54</v>
      </c>
      <c r="H541" s="107">
        <f>+'2003'!F43</f>
        <v>0</v>
      </c>
      <c r="I541" s="107">
        <f>+'2003'!G43</f>
        <v>54.54</v>
      </c>
      <c r="L541">
        <v>327</v>
      </c>
      <c r="M541">
        <v>1999</v>
      </c>
      <c r="N541" t="s">
        <v>70</v>
      </c>
      <c r="O541" t="s">
        <v>27</v>
      </c>
      <c r="P541" s="13">
        <v>64.57</v>
      </c>
      <c r="Q541" s="13">
        <v>0</v>
      </c>
      <c r="R541" s="13">
        <v>0</v>
      </c>
      <c r="S541" s="13">
        <v>64.57</v>
      </c>
    </row>
    <row r="542" spans="2:19" ht="15">
      <c r="B542">
        <f t="shared" si="16"/>
        <v>541</v>
      </c>
      <c r="C542">
        <f t="shared" si="15"/>
        <v>2003</v>
      </c>
      <c r="D542" t="str">
        <f>+'2003'!B44</f>
        <v>Denyer, J</v>
      </c>
      <c r="E542" s="56" t="str">
        <f>+'2003'!C44</f>
        <v>f</v>
      </c>
      <c r="F542" s="107">
        <f>+'2003'!D44</f>
        <v>0</v>
      </c>
      <c r="G542" s="107">
        <f>+'2003'!E44</f>
        <v>51.53</v>
      </c>
      <c r="H542" s="107">
        <f>+'2003'!F44</f>
        <v>0</v>
      </c>
      <c r="I542" s="107">
        <f>+'2003'!G44</f>
        <v>51.53</v>
      </c>
      <c r="L542">
        <v>479</v>
      </c>
      <c r="M542">
        <v>2002</v>
      </c>
      <c r="N542" t="s">
        <v>124</v>
      </c>
      <c r="O542" t="s">
        <v>27</v>
      </c>
      <c r="P542" s="13">
        <v>64.53</v>
      </c>
      <c r="Q542" s="13">
        <v>0</v>
      </c>
      <c r="R542" s="13">
        <v>0</v>
      </c>
      <c r="S542" s="13">
        <v>64.53</v>
      </c>
    </row>
    <row r="543" spans="2:19" ht="15">
      <c r="B543">
        <f t="shared" si="16"/>
        <v>542</v>
      </c>
      <c r="C543">
        <f t="shared" si="15"/>
        <v>2003</v>
      </c>
      <c r="D543" t="str">
        <f>+'2003'!B45</f>
        <v>Evans, D</v>
      </c>
      <c r="E543" s="56" t="str">
        <f>+'2003'!C45</f>
        <v>m</v>
      </c>
      <c r="F543" s="107">
        <f>+'2003'!D45</f>
        <v>50.94</v>
      </c>
      <c r="G543" s="107">
        <f>+'2003'!E45</f>
        <v>0</v>
      </c>
      <c r="H543" s="107">
        <f>+'2003'!F45</f>
        <v>0</v>
      </c>
      <c r="I543" s="107">
        <f>+'2003'!G45</f>
        <v>50.94</v>
      </c>
      <c r="L543">
        <v>620</v>
      </c>
      <c r="M543">
        <v>2005</v>
      </c>
      <c r="N543" t="s">
        <v>147</v>
      </c>
      <c r="O543" t="s">
        <v>27</v>
      </c>
      <c r="P543" s="13">
        <v>64.48</v>
      </c>
      <c r="Q543" s="13">
        <v>0</v>
      </c>
      <c r="R543" s="13">
        <v>0</v>
      </c>
      <c r="S543" s="13">
        <v>64.48</v>
      </c>
    </row>
    <row r="544" spans="2:19" ht="15">
      <c r="B544">
        <f t="shared" si="16"/>
        <v>543</v>
      </c>
      <c r="C544">
        <f t="shared" si="15"/>
        <v>2003</v>
      </c>
      <c r="D544">
        <f>+'2003'!B46</f>
        <v>0</v>
      </c>
      <c r="E544" s="56">
        <f>+'2003'!C46</f>
        <v>0</v>
      </c>
      <c r="F544" s="107">
        <f>+'2003'!D46</f>
        <v>0</v>
      </c>
      <c r="G544" s="107">
        <f>+'2003'!E46</f>
        <v>0</v>
      </c>
      <c r="H544" s="107">
        <f>+'2003'!F46</f>
        <v>0</v>
      </c>
      <c r="I544" s="107">
        <f>+'2003'!G46</f>
        <v>0</v>
      </c>
      <c r="L544">
        <v>813</v>
      </c>
      <c r="M544">
        <v>2009</v>
      </c>
      <c r="N544" t="s">
        <v>190</v>
      </c>
      <c r="O544" t="s">
        <v>27</v>
      </c>
      <c r="P544" s="13">
        <v>64.07512776831346</v>
      </c>
      <c r="Q544" s="13">
        <v>0</v>
      </c>
      <c r="R544" s="13">
        <v>0</v>
      </c>
      <c r="S544" s="13">
        <v>0</v>
      </c>
    </row>
    <row r="545" spans="2:19" ht="15">
      <c r="B545">
        <f t="shared" si="16"/>
        <v>544</v>
      </c>
      <c r="C545">
        <f t="shared" si="15"/>
        <v>2003</v>
      </c>
      <c r="D545">
        <f>+'2003'!B47</f>
        <v>0</v>
      </c>
      <c r="E545" s="56">
        <f>+'2003'!C47</f>
        <v>0</v>
      </c>
      <c r="F545" s="107">
        <f>+'2003'!D47</f>
        <v>0</v>
      </c>
      <c r="G545" s="107">
        <f>+'2003'!E47</f>
        <v>0</v>
      </c>
      <c r="H545" s="107">
        <f>+'2003'!F47</f>
        <v>0</v>
      </c>
      <c r="I545" s="107">
        <f>+'2003'!G47</f>
        <v>0</v>
      </c>
      <c r="L545">
        <v>766</v>
      </c>
      <c r="M545">
        <v>2008</v>
      </c>
      <c r="N545" t="s">
        <v>159</v>
      </c>
      <c r="O545" t="s">
        <v>27</v>
      </c>
      <c r="P545" s="13">
        <v>63.19</v>
      </c>
      <c r="Q545" s="13">
        <v>0</v>
      </c>
      <c r="R545" s="13">
        <v>0</v>
      </c>
      <c r="S545" s="13">
        <v>63.19</v>
      </c>
    </row>
    <row r="546" spans="2:19" ht="15">
      <c r="B546">
        <f t="shared" si="16"/>
        <v>545</v>
      </c>
      <c r="C546">
        <f t="shared" si="15"/>
        <v>2003</v>
      </c>
      <c r="D546">
        <f>+'2003'!B48</f>
        <v>0</v>
      </c>
      <c r="E546" s="56">
        <f>+'2003'!C48</f>
        <v>0</v>
      </c>
      <c r="F546" s="107">
        <f>+'2003'!D48</f>
        <v>0</v>
      </c>
      <c r="G546" s="107">
        <f>+'2003'!E48</f>
        <v>0</v>
      </c>
      <c r="H546" s="107">
        <f>+'2003'!F48</f>
        <v>0</v>
      </c>
      <c r="I546" s="107">
        <f>+'2003'!G48</f>
        <v>0</v>
      </c>
      <c r="L546">
        <v>533</v>
      </c>
      <c r="M546">
        <v>2003</v>
      </c>
      <c r="N546" t="s">
        <v>60</v>
      </c>
      <c r="O546" t="s">
        <v>27</v>
      </c>
      <c r="P546" s="13">
        <v>62.54</v>
      </c>
      <c r="Q546" s="13">
        <v>0</v>
      </c>
      <c r="R546" s="13">
        <v>0</v>
      </c>
      <c r="S546" s="13">
        <v>62.54</v>
      </c>
    </row>
    <row r="547" spans="2:19" ht="15">
      <c r="B547">
        <f t="shared" si="16"/>
        <v>546</v>
      </c>
      <c r="C547">
        <f t="shared" si="15"/>
        <v>2003</v>
      </c>
      <c r="D547">
        <f>+'2003'!B49</f>
        <v>0</v>
      </c>
      <c r="E547" s="56">
        <f>+'2003'!C49</f>
        <v>0</v>
      </c>
      <c r="F547" s="107">
        <f>+'2003'!D49</f>
        <v>0</v>
      </c>
      <c r="G547" s="107">
        <f>+'2003'!E49</f>
        <v>0</v>
      </c>
      <c r="H547" s="107">
        <f>+'2003'!F49</f>
        <v>0</v>
      </c>
      <c r="I547" s="107">
        <f>+'2003'!G49</f>
        <v>0</v>
      </c>
      <c r="L547">
        <v>379</v>
      </c>
      <c r="M547">
        <v>2000</v>
      </c>
      <c r="N547" t="s">
        <v>81</v>
      </c>
      <c r="O547" t="s">
        <v>27</v>
      </c>
      <c r="P547" s="13">
        <v>62.41</v>
      </c>
      <c r="Q547" s="13">
        <v>0</v>
      </c>
      <c r="R547" s="13">
        <v>0</v>
      </c>
      <c r="S547" s="13">
        <v>62.41</v>
      </c>
    </row>
    <row r="548" spans="2:19" ht="15">
      <c r="B548">
        <f t="shared" si="16"/>
        <v>547</v>
      </c>
      <c r="C548">
        <f t="shared" si="15"/>
        <v>2003</v>
      </c>
      <c r="D548">
        <f>+'2003'!B50</f>
        <v>0</v>
      </c>
      <c r="E548" s="56">
        <f>+'2003'!C50</f>
        <v>0</v>
      </c>
      <c r="F548" s="107">
        <f>+'2003'!D50</f>
        <v>0</v>
      </c>
      <c r="G548" s="107">
        <f>+'2003'!E50</f>
        <v>0</v>
      </c>
      <c r="H548" s="107">
        <f>+'2003'!F50</f>
        <v>0</v>
      </c>
      <c r="I548" s="107">
        <f>+'2003'!G50</f>
        <v>0</v>
      </c>
      <c r="L548">
        <v>272</v>
      </c>
      <c r="M548">
        <v>1998</v>
      </c>
      <c r="N548" t="s">
        <v>81</v>
      </c>
      <c r="O548" t="s">
        <v>27</v>
      </c>
      <c r="P548" s="13">
        <v>61.85</v>
      </c>
      <c r="Q548" s="13">
        <v>0</v>
      </c>
      <c r="R548" s="13">
        <v>0</v>
      </c>
      <c r="S548" s="13">
        <v>61.85</v>
      </c>
    </row>
    <row r="549" spans="2:19" ht="15">
      <c r="B549">
        <f t="shared" si="16"/>
        <v>548</v>
      </c>
      <c r="C549">
        <f t="shared" si="15"/>
        <v>2003</v>
      </c>
      <c r="D549">
        <f>+'2003'!B51</f>
        <v>0</v>
      </c>
      <c r="E549" s="56">
        <f>+'2003'!C51</f>
        <v>0</v>
      </c>
      <c r="F549" s="107">
        <f>+'2003'!D51</f>
        <v>0</v>
      </c>
      <c r="G549" s="107">
        <f>+'2003'!E51</f>
        <v>0</v>
      </c>
      <c r="H549" s="107">
        <f>+'2003'!F51</f>
        <v>0</v>
      </c>
      <c r="I549" s="107">
        <f>+'2003'!G51</f>
        <v>0</v>
      </c>
      <c r="L549">
        <v>266</v>
      </c>
      <c r="M549">
        <v>1998</v>
      </c>
      <c r="N549" t="s">
        <v>70</v>
      </c>
      <c r="O549" t="s">
        <v>27</v>
      </c>
      <c r="P549" s="13">
        <v>61.49</v>
      </c>
      <c r="Q549" s="13">
        <v>64.6</v>
      </c>
      <c r="R549" s="13">
        <v>0</v>
      </c>
      <c r="S549" s="13">
        <v>126.09</v>
      </c>
    </row>
    <row r="550" spans="2:19" ht="15">
      <c r="B550">
        <f t="shared" si="16"/>
        <v>549</v>
      </c>
      <c r="C550">
        <f t="shared" si="15"/>
        <v>2003</v>
      </c>
      <c r="D550">
        <f>+'2003'!B52</f>
        <v>0</v>
      </c>
      <c r="E550" s="56">
        <f>+'2003'!C52</f>
        <v>0</v>
      </c>
      <c r="F550" s="107">
        <f>+'2003'!D52</f>
        <v>0</v>
      </c>
      <c r="G550" s="107">
        <f>+'2003'!E52</f>
        <v>0</v>
      </c>
      <c r="H550" s="107">
        <f>+'2003'!F52</f>
        <v>0</v>
      </c>
      <c r="I550" s="107">
        <f>+'2003'!G52</f>
        <v>0</v>
      </c>
      <c r="L550">
        <v>433</v>
      </c>
      <c r="M550">
        <v>2001</v>
      </c>
      <c r="N550" t="s">
        <v>60</v>
      </c>
      <c r="O550" t="s">
        <v>27</v>
      </c>
      <c r="P550" s="13">
        <v>61.48</v>
      </c>
      <c r="Q550" s="13">
        <v>0</v>
      </c>
      <c r="R550" s="13">
        <v>0</v>
      </c>
      <c r="S550" s="13">
        <v>61.48</v>
      </c>
    </row>
    <row r="551" spans="2:19" ht="15">
      <c r="B551">
        <f t="shared" si="16"/>
        <v>550</v>
      </c>
      <c r="C551">
        <f t="shared" si="15"/>
        <v>2003</v>
      </c>
      <c r="D551">
        <f>+'2003'!B53</f>
        <v>0</v>
      </c>
      <c r="E551" s="56">
        <f>+'2003'!C53</f>
        <v>0</v>
      </c>
      <c r="F551" s="107">
        <f>+'2003'!D53</f>
        <v>0</v>
      </c>
      <c r="G551" s="107">
        <f>+'2003'!E53</f>
        <v>0</v>
      </c>
      <c r="H551" s="107">
        <f>+'2003'!F53</f>
        <v>0</v>
      </c>
      <c r="I551" s="107">
        <f>+'2003'!G53</f>
        <v>0</v>
      </c>
      <c r="L551">
        <v>536</v>
      </c>
      <c r="M551">
        <v>2003</v>
      </c>
      <c r="N551" t="s">
        <v>81</v>
      </c>
      <c r="O551" t="s">
        <v>27</v>
      </c>
      <c r="P551" s="13">
        <v>60.48</v>
      </c>
      <c r="Q551" s="13">
        <v>0</v>
      </c>
      <c r="R551" s="13">
        <v>0</v>
      </c>
      <c r="S551" s="13">
        <v>60.48</v>
      </c>
    </row>
    <row r="552" spans="2:19" ht="15">
      <c r="B552">
        <f t="shared" si="16"/>
        <v>551</v>
      </c>
      <c r="C552">
        <f t="shared" si="15"/>
        <v>2004</v>
      </c>
      <c r="D552" t="str">
        <f>+'2004'!B4</f>
        <v>Gill, J</v>
      </c>
      <c r="E552" s="56" t="str">
        <f>+'2004'!C4</f>
        <v>m</v>
      </c>
      <c r="F552" s="107">
        <f>+'2004'!D4</f>
        <v>77</v>
      </c>
      <c r="G552" s="107">
        <f>+'2004'!E4</f>
        <v>70.4</v>
      </c>
      <c r="H552" s="107">
        <f>+'2004'!F4</f>
        <v>74.55</v>
      </c>
      <c r="I552" s="107">
        <f>+'2004'!G4</f>
        <v>221.95</v>
      </c>
      <c r="L552">
        <v>726</v>
      </c>
      <c r="M552">
        <v>2007</v>
      </c>
      <c r="N552" t="s">
        <v>97</v>
      </c>
      <c r="O552" t="s">
        <v>27</v>
      </c>
      <c r="P552" s="13">
        <v>60</v>
      </c>
      <c r="Q552" s="13">
        <v>0</v>
      </c>
      <c r="R552" s="13">
        <v>0</v>
      </c>
      <c r="S552" s="13">
        <v>60</v>
      </c>
    </row>
    <row r="553" spans="2:19" ht="15">
      <c r="B553">
        <f t="shared" si="16"/>
        <v>552</v>
      </c>
      <c r="C553">
        <f t="shared" si="15"/>
        <v>2004</v>
      </c>
      <c r="D553" t="str">
        <f>+'2004'!B5</f>
        <v>Lyall, G</v>
      </c>
      <c r="E553" s="56" t="str">
        <f>+'2004'!C5</f>
        <v>m</v>
      </c>
      <c r="F553" s="107">
        <f>+'2004'!D5</f>
        <v>74.16</v>
      </c>
      <c r="G553" s="107">
        <f>+'2004'!E5</f>
        <v>70.94</v>
      </c>
      <c r="H553" s="107">
        <f>+'2004'!F5</f>
        <v>73.11</v>
      </c>
      <c r="I553" s="107">
        <f>+'2004'!G5</f>
        <v>218.20999999999998</v>
      </c>
      <c r="L553">
        <v>628</v>
      </c>
      <c r="M553">
        <v>2005</v>
      </c>
      <c r="N553" t="s">
        <v>138</v>
      </c>
      <c r="O553" t="s">
        <v>27</v>
      </c>
      <c r="P553" s="13">
        <v>59.12</v>
      </c>
      <c r="Q553" s="13">
        <v>0</v>
      </c>
      <c r="R553" s="13">
        <v>0</v>
      </c>
      <c r="S553" s="13">
        <v>59.12</v>
      </c>
    </row>
    <row r="554" spans="2:19" ht="15">
      <c r="B554">
        <f t="shared" si="16"/>
        <v>553</v>
      </c>
      <c r="C554">
        <f t="shared" si="15"/>
        <v>2004</v>
      </c>
      <c r="D554" t="str">
        <f>+'2004'!B6</f>
        <v>Pitt, M</v>
      </c>
      <c r="E554" s="56" t="str">
        <f>+'2004'!C6</f>
        <v>f</v>
      </c>
      <c r="F554" s="107">
        <f>+'2004'!D6</f>
        <v>75.1</v>
      </c>
      <c r="G554" s="107">
        <f>+'2004'!E6</f>
        <v>67.19</v>
      </c>
      <c r="H554" s="107">
        <f>+'2004'!F6</f>
        <v>73.51</v>
      </c>
      <c r="I554" s="107">
        <f>+'2004'!G6</f>
        <v>215.8</v>
      </c>
      <c r="L554">
        <v>578</v>
      </c>
      <c r="M554">
        <v>2004</v>
      </c>
      <c r="N554" t="s">
        <v>138</v>
      </c>
      <c r="O554" t="s">
        <v>27</v>
      </c>
      <c r="P554" s="13">
        <v>58.53</v>
      </c>
      <c r="Q554" s="13">
        <v>0</v>
      </c>
      <c r="R554" s="13">
        <v>0</v>
      </c>
      <c r="S554" s="13">
        <v>58.53</v>
      </c>
    </row>
    <row r="555" spans="2:19" ht="15">
      <c r="B555">
        <f t="shared" si="16"/>
        <v>554</v>
      </c>
      <c r="C555">
        <f t="shared" si="15"/>
        <v>2004</v>
      </c>
      <c r="D555" t="str">
        <f>+'2004'!B7</f>
        <v>Hemsworth, M</v>
      </c>
      <c r="E555" s="56" t="str">
        <f>+'2004'!C7</f>
        <v>f</v>
      </c>
      <c r="F555" s="107">
        <f>+'2004'!D7</f>
        <v>72.76</v>
      </c>
      <c r="G555" s="107">
        <f>+'2004'!E7</f>
        <v>68.31</v>
      </c>
      <c r="H555" s="107">
        <f>+'2004'!F7</f>
        <v>71.06</v>
      </c>
      <c r="I555" s="107">
        <f>+'2004'!G7</f>
        <v>212.13</v>
      </c>
      <c r="L555">
        <v>172</v>
      </c>
      <c r="M555">
        <v>1996</v>
      </c>
      <c r="N555" t="s">
        <v>60</v>
      </c>
      <c r="O555" t="s">
        <v>27</v>
      </c>
      <c r="P555" s="13">
        <v>57.8</v>
      </c>
      <c r="Q555" s="13">
        <v>57.1</v>
      </c>
      <c r="R555" s="13">
        <v>0</v>
      </c>
      <c r="S555" s="13">
        <v>114.9</v>
      </c>
    </row>
    <row r="556" spans="2:19" ht="15">
      <c r="B556">
        <f t="shared" si="16"/>
        <v>555</v>
      </c>
      <c r="C556">
        <f t="shared" si="15"/>
        <v>2004</v>
      </c>
      <c r="D556" t="str">
        <f>+'2004'!B8</f>
        <v>Delbridge, M</v>
      </c>
      <c r="E556" s="56" t="str">
        <f>+'2004'!C8</f>
        <v>m</v>
      </c>
      <c r="F556" s="107">
        <f>+'2004'!D8</f>
        <v>75.08</v>
      </c>
      <c r="G556" s="107">
        <f>+'2004'!E8</f>
        <v>67.11</v>
      </c>
      <c r="H556" s="107">
        <f>+'2004'!F8</f>
        <v>69.18</v>
      </c>
      <c r="I556" s="107">
        <f>+'2004'!G8</f>
        <v>211.37</v>
      </c>
      <c r="L556">
        <v>121</v>
      </c>
      <c r="M556">
        <v>1995</v>
      </c>
      <c r="N556" t="s">
        <v>50</v>
      </c>
      <c r="O556" t="s">
        <v>27</v>
      </c>
      <c r="P556" s="13">
        <v>57.3</v>
      </c>
      <c r="Q556" s="13">
        <v>0</v>
      </c>
      <c r="R556" s="13">
        <v>0</v>
      </c>
      <c r="S556" s="13">
        <v>57.3</v>
      </c>
    </row>
    <row r="557" spans="2:19" ht="15">
      <c r="B557">
        <f t="shared" si="16"/>
        <v>556</v>
      </c>
      <c r="C557">
        <f t="shared" si="15"/>
        <v>2004</v>
      </c>
      <c r="D557" t="str">
        <f>+'2004'!B9</f>
        <v>Evans, D</v>
      </c>
      <c r="E557" s="56" t="str">
        <f>+'2004'!C9</f>
        <v>m</v>
      </c>
      <c r="F557" s="107">
        <f>+'2004'!D9</f>
        <v>67.45</v>
      </c>
      <c r="G557" s="107">
        <f>+'2004'!E9</f>
        <v>53.59</v>
      </c>
      <c r="H557" s="107">
        <f>+'2004'!F9</f>
        <v>59.93</v>
      </c>
      <c r="I557" s="107">
        <f>+'2004'!G9</f>
        <v>180.97</v>
      </c>
      <c r="L557">
        <v>489</v>
      </c>
      <c r="M557">
        <v>2002</v>
      </c>
      <c r="N557" t="s">
        <v>129</v>
      </c>
      <c r="O557" t="s">
        <v>27</v>
      </c>
      <c r="P557" s="13">
        <v>55.58</v>
      </c>
      <c r="Q557" s="13">
        <v>0</v>
      </c>
      <c r="R557" s="13">
        <v>0</v>
      </c>
      <c r="S557" s="13">
        <v>55.58</v>
      </c>
    </row>
    <row r="558" spans="2:19" ht="15">
      <c r="B558">
        <f t="shared" si="16"/>
        <v>557</v>
      </c>
      <c r="C558">
        <f t="shared" si="15"/>
        <v>2004</v>
      </c>
      <c r="D558" t="str">
        <f>+'2004'!B10</f>
        <v>Armitage, M</v>
      </c>
      <c r="E558" s="56" t="str">
        <f>+'2004'!C10</f>
        <v>m</v>
      </c>
      <c r="F558" s="107">
        <f>+'2004'!D10</f>
        <v>62.75</v>
      </c>
      <c r="G558" s="107">
        <f>+'2004'!E10</f>
        <v>52.18</v>
      </c>
      <c r="H558" s="107">
        <f>+'2004'!F10</f>
        <v>57.46</v>
      </c>
      <c r="I558" s="107">
        <f>+'2004'!G10</f>
        <v>172.39000000000001</v>
      </c>
      <c r="L558">
        <v>490</v>
      </c>
      <c r="M558">
        <v>2002</v>
      </c>
      <c r="N558" t="s">
        <v>115</v>
      </c>
      <c r="O558" t="s">
        <v>27</v>
      </c>
      <c r="P558" s="13">
        <v>54.76</v>
      </c>
      <c r="Q558" s="13">
        <v>0</v>
      </c>
      <c r="R558" s="13">
        <v>0</v>
      </c>
      <c r="S558" s="13">
        <v>54.76</v>
      </c>
    </row>
    <row r="559" spans="2:19" ht="15">
      <c r="B559">
        <f t="shared" si="16"/>
        <v>558</v>
      </c>
      <c r="C559">
        <f t="shared" si="15"/>
        <v>2004</v>
      </c>
      <c r="D559" t="str">
        <f>+'2004'!B11</f>
        <v>Hargrave, P</v>
      </c>
      <c r="E559" s="56" t="str">
        <f>+'2004'!C11</f>
        <v>m</v>
      </c>
      <c r="F559" s="107">
        <f>+'2004'!D11</f>
        <v>73.67</v>
      </c>
      <c r="G559" s="107">
        <f>+'2004'!E11</f>
        <v>0</v>
      </c>
      <c r="H559" s="107">
        <f>+'2004'!F11</f>
        <v>70.32</v>
      </c>
      <c r="I559" s="107">
        <f>+'2004'!G11</f>
        <v>143.99</v>
      </c>
      <c r="L559">
        <v>682</v>
      </c>
      <c r="M559">
        <v>2006</v>
      </c>
      <c r="N559" t="s">
        <v>159</v>
      </c>
      <c r="O559" t="s">
        <v>27</v>
      </c>
      <c r="P559" s="13">
        <v>54.15</v>
      </c>
      <c r="Q559" s="13">
        <v>0</v>
      </c>
      <c r="R559" s="13">
        <v>0</v>
      </c>
      <c r="S559" s="13">
        <v>54.15</v>
      </c>
    </row>
    <row r="560" spans="2:19" ht="15">
      <c r="B560">
        <f t="shared" si="16"/>
        <v>559</v>
      </c>
      <c r="C560">
        <f t="shared" si="15"/>
        <v>2004</v>
      </c>
      <c r="D560" t="str">
        <f>+'2004'!B12</f>
        <v>Rea, M</v>
      </c>
      <c r="E560" s="56" t="str">
        <f>+'2004'!C12</f>
        <v>f</v>
      </c>
      <c r="F560" s="107">
        <f>+'2004'!D12</f>
        <v>73.59</v>
      </c>
      <c r="G560" s="107">
        <f>+'2004'!E12</f>
        <v>0</v>
      </c>
      <c r="H560" s="107">
        <f>+'2004'!F12</f>
        <v>67.67</v>
      </c>
      <c r="I560" s="107">
        <f>+'2004'!G12</f>
        <v>141.26</v>
      </c>
      <c r="L560">
        <v>19</v>
      </c>
      <c r="M560">
        <v>1993</v>
      </c>
      <c r="N560" t="s">
        <v>23</v>
      </c>
      <c r="O560" t="s">
        <v>27</v>
      </c>
      <c r="P560" s="13">
        <v>52</v>
      </c>
      <c r="Q560" s="13">
        <v>57.3</v>
      </c>
      <c r="R560" s="13">
        <v>0</v>
      </c>
      <c r="S560" s="13">
        <v>109.3</v>
      </c>
    </row>
    <row r="561" spans="2:19" ht="15">
      <c r="B561">
        <f t="shared" si="16"/>
        <v>560</v>
      </c>
      <c r="C561">
        <f t="shared" si="15"/>
        <v>2004</v>
      </c>
      <c r="D561" t="str">
        <f>+'2004'!B13</f>
        <v>Johnson, C</v>
      </c>
      <c r="E561" s="56" t="str">
        <f>+'2004'!C13</f>
        <v>m</v>
      </c>
      <c r="F561" s="107">
        <f>+'2004'!D13</f>
        <v>67.87</v>
      </c>
      <c r="G561" s="107">
        <f>+'2004'!E13</f>
        <v>61.58</v>
      </c>
      <c r="H561" s="107">
        <f>+'2004'!F13</f>
        <v>0</v>
      </c>
      <c r="I561" s="107">
        <f>+'2004'!G13</f>
        <v>129.45</v>
      </c>
      <c r="L561">
        <v>632</v>
      </c>
      <c r="M561">
        <v>2005</v>
      </c>
      <c r="N561" t="s">
        <v>151</v>
      </c>
      <c r="O561" t="s">
        <v>27</v>
      </c>
      <c r="P561" s="13">
        <v>49.82</v>
      </c>
      <c r="Q561" s="13">
        <v>0</v>
      </c>
      <c r="R561" s="13">
        <v>0</v>
      </c>
      <c r="S561" s="13">
        <v>49.82</v>
      </c>
    </row>
    <row r="562" spans="2:19" ht="15">
      <c r="B562">
        <f t="shared" si="16"/>
        <v>561</v>
      </c>
      <c r="C562">
        <f t="shared" si="15"/>
        <v>2004</v>
      </c>
      <c r="D562" t="str">
        <f>+'2004'!B14</f>
        <v>Sykes, M</v>
      </c>
      <c r="E562" s="56" t="str">
        <f>+'2004'!C14</f>
        <v>m</v>
      </c>
      <c r="F562" s="107">
        <f>+'2004'!D14</f>
        <v>66.64</v>
      </c>
      <c r="G562" s="107">
        <f>+'2004'!E14</f>
        <v>0</v>
      </c>
      <c r="H562" s="107">
        <f>+'2004'!F14</f>
        <v>61.75</v>
      </c>
      <c r="I562" s="107">
        <f>+'2004'!G14</f>
        <v>128.39</v>
      </c>
      <c r="L562">
        <v>74</v>
      </c>
      <c r="M562">
        <v>1994</v>
      </c>
      <c r="N562" t="s">
        <v>45</v>
      </c>
      <c r="O562" t="s">
        <v>27</v>
      </c>
      <c r="P562" s="13">
        <v>47</v>
      </c>
      <c r="Q562" s="13">
        <v>0</v>
      </c>
      <c r="R562" s="13">
        <v>0</v>
      </c>
      <c r="S562" s="13">
        <v>47</v>
      </c>
    </row>
    <row r="563" spans="2:19" ht="15">
      <c r="B563">
        <f t="shared" si="16"/>
        <v>562</v>
      </c>
      <c r="C563">
        <f t="shared" si="15"/>
        <v>2004</v>
      </c>
      <c r="D563" t="str">
        <f>+'2004'!B15</f>
        <v>Peel, D</v>
      </c>
      <c r="E563" s="56" t="str">
        <f>+'2004'!C15</f>
        <v>m</v>
      </c>
      <c r="F563" s="107">
        <f>+'2004'!D15</f>
        <v>64.32</v>
      </c>
      <c r="G563" s="107">
        <f>+'2004'!E15</f>
        <v>0</v>
      </c>
      <c r="H563" s="107">
        <f>+'2004'!F15</f>
        <v>62.48</v>
      </c>
      <c r="I563" s="107">
        <f>+'2004'!G15</f>
        <v>126.79999999999998</v>
      </c>
      <c r="L563">
        <v>582</v>
      </c>
      <c r="M563">
        <v>2004</v>
      </c>
      <c r="N563" t="s">
        <v>140</v>
      </c>
      <c r="O563" t="s">
        <v>27</v>
      </c>
      <c r="P563" s="13">
        <v>45.79</v>
      </c>
      <c r="Q563" s="13">
        <v>0</v>
      </c>
      <c r="R563" s="13">
        <v>0</v>
      </c>
      <c r="S563" s="13">
        <v>45.79</v>
      </c>
    </row>
    <row r="564" spans="2:19" ht="15">
      <c r="B564">
        <f t="shared" si="16"/>
        <v>563</v>
      </c>
      <c r="C564">
        <f t="shared" si="15"/>
        <v>2004</v>
      </c>
      <c r="D564" t="str">
        <f>+'2004'!B16</f>
        <v>Best, S</v>
      </c>
      <c r="E564" s="56" t="str">
        <f>+'2004'!C16</f>
        <v>f</v>
      </c>
      <c r="F564" s="107">
        <f>+'2004'!D16</f>
        <v>66.14</v>
      </c>
      <c r="G564" s="107">
        <f>+'2004'!E16</f>
        <v>0</v>
      </c>
      <c r="H564" s="107">
        <f>+'2004'!F16</f>
        <v>59.94</v>
      </c>
      <c r="I564" s="107">
        <f>+'2004'!G16</f>
        <v>126.08</v>
      </c>
      <c r="L564">
        <v>636</v>
      </c>
      <c r="M564">
        <v>2005</v>
      </c>
      <c r="N564" t="s">
        <v>140</v>
      </c>
      <c r="O564" t="s">
        <v>27</v>
      </c>
      <c r="P564" s="13">
        <v>43.73</v>
      </c>
      <c r="Q564" s="13">
        <v>0</v>
      </c>
      <c r="R564" s="13">
        <v>0</v>
      </c>
      <c r="S564" s="13">
        <v>43.73</v>
      </c>
    </row>
    <row r="565" spans="2:19" ht="15">
      <c r="B565">
        <f t="shared" si="16"/>
        <v>564</v>
      </c>
      <c r="C565">
        <f aca="true" t="shared" si="17" ref="C565:C628">+C515+1</f>
        <v>2004</v>
      </c>
      <c r="D565" t="str">
        <f>+'2004'!B17</f>
        <v>Smith, R</v>
      </c>
      <c r="E565" s="56" t="str">
        <f>+'2004'!C17</f>
        <v>m</v>
      </c>
      <c r="F565" s="107">
        <f>+'2004'!D17</f>
        <v>62.69</v>
      </c>
      <c r="G565" s="107">
        <f>+'2004'!E17</f>
        <v>0</v>
      </c>
      <c r="H565" s="107">
        <f>+'2004'!F17</f>
        <v>59.64</v>
      </c>
      <c r="I565" s="107">
        <f>+'2004'!G17</f>
        <v>122.33</v>
      </c>
      <c r="L565">
        <v>181</v>
      </c>
      <c r="M565">
        <v>1996</v>
      </c>
      <c r="N565" t="s">
        <v>25</v>
      </c>
      <c r="O565" t="s">
        <v>27</v>
      </c>
      <c r="P565" s="13">
        <v>0</v>
      </c>
      <c r="Q565" s="13">
        <v>64</v>
      </c>
      <c r="R565" s="13">
        <v>0</v>
      </c>
      <c r="S565" s="13">
        <v>64</v>
      </c>
    </row>
    <row r="566" spans="2:19" ht="15">
      <c r="B566">
        <f t="shared" si="16"/>
        <v>565</v>
      </c>
      <c r="C566">
        <f t="shared" si="17"/>
        <v>2004</v>
      </c>
      <c r="D566" t="str">
        <f>+'2004'!B18</f>
        <v>Prentice, S</v>
      </c>
      <c r="E566" s="56" t="str">
        <f>+'2004'!C18</f>
        <v>m</v>
      </c>
      <c r="F566" s="107">
        <f>+'2004'!D18</f>
        <v>0</v>
      </c>
      <c r="G566" s="107">
        <f>+'2004'!E18</f>
        <v>61.98</v>
      </c>
      <c r="H566" s="107">
        <f>+'2004'!F18</f>
        <v>59.03</v>
      </c>
      <c r="I566" s="107">
        <f>+'2004'!G18</f>
        <v>121.00999999999999</v>
      </c>
      <c r="L566">
        <v>183</v>
      </c>
      <c r="M566">
        <v>1996</v>
      </c>
      <c r="N566" t="s">
        <v>44</v>
      </c>
      <c r="O566" t="s">
        <v>27</v>
      </c>
      <c r="P566" s="13">
        <v>0</v>
      </c>
      <c r="Q566" s="13">
        <v>59.4</v>
      </c>
      <c r="R566" s="13">
        <v>0</v>
      </c>
      <c r="S566" s="13">
        <v>59.4</v>
      </c>
    </row>
    <row r="567" spans="2:19" ht="15">
      <c r="B567">
        <f t="shared" si="16"/>
        <v>566</v>
      </c>
      <c r="C567">
        <f t="shared" si="17"/>
        <v>2004</v>
      </c>
      <c r="D567" t="str">
        <f>+'2004'!B19</f>
        <v>Winborn, M</v>
      </c>
      <c r="E567" s="56" t="str">
        <f>+'2004'!C19</f>
        <v>f</v>
      </c>
      <c r="F567" s="107">
        <f>+'2004'!D19</f>
        <v>64.59</v>
      </c>
      <c r="G567" s="107">
        <f>+'2004'!E19</f>
        <v>50.6</v>
      </c>
      <c r="H567" s="107">
        <f>+'2004'!F19</f>
        <v>0</v>
      </c>
      <c r="I567" s="107">
        <f>+'2004'!G19</f>
        <v>115.19</v>
      </c>
      <c r="L567">
        <v>231</v>
      </c>
      <c r="M567">
        <v>1997</v>
      </c>
      <c r="N567" t="s">
        <v>84</v>
      </c>
      <c r="O567" t="s">
        <v>27</v>
      </c>
      <c r="P567" s="13">
        <v>0</v>
      </c>
      <c r="Q567" s="13">
        <v>53.3</v>
      </c>
      <c r="R567" s="13">
        <v>0</v>
      </c>
      <c r="S567" s="13">
        <v>53.3</v>
      </c>
    </row>
    <row r="568" spans="2:19" ht="15">
      <c r="B568">
        <f t="shared" si="16"/>
        <v>567</v>
      </c>
      <c r="C568">
        <f t="shared" si="17"/>
        <v>2004</v>
      </c>
      <c r="D568" t="str">
        <f>+'2004'!B20</f>
        <v>Hughes, B</v>
      </c>
      <c r="E568" s="56" t="str">
        <f>+'2004'!C20</f>
        <v>m</v>
      </c>
      <c r="F568" s="107">
        <f>+'2004'!D20</f>
        <v>61.97</v>
      </c>
      <c r="G568" s="107">
        <f>+'2004'!E20</f>
        <v>53.33</v>
      </c>
      <c r="H568" s="107">
        <f>+'2004'!F20</f>
        <v>0</v>
      </c>
      <c r="I568" s="107">
        <f>+'2004'!G20</f>
        <v>115.3</v>
      </c>
      <c r="L568">
        <v>232</v>
      </c>
      <c r="M568">
        <v>1997</v>
      </c>
      <c r="N568" t="s">
        <v>45</v>
      </c>
      <c r="O568" t="s">
        <v>27</v>
      </c>
      <c r="P568" s="13">
        <v>0</v>
      </c>
      <c r="Q568" s="13">
        <v>50.3</v>
      </c>
      <c r="R568" s="13">
        <v>0</v>
      </c>
      <c r="S568" s="13">
        <v>50.3</v>
      </c>
    </row>
    <row r="569" spans="2:19" ht="15">
      <c r="B569">
        <f t="shared" si="16"/>
        <v>568</v>
      </c>
      <c r="C569">
        <f t="shared" si="17"/>
        <v>2004</v>
      </c>
      <c r="D569" t="str">
        <f>+'2004'!B21</f>
        <v>Firmin, B</v>
      </c>
      <c r="E569" s="56" t="str">
        <f>+'2004'!C21</f>
        <v>m</v>
      </c>
      <c r="F569" s="107">
        <f>+'2004'!D21</f>
        <v>0</v>
      </c>
      <c r="G569" s="107">
        <f>+'2004'!E21</f>
        <v>55.19</v>
      </c>
      <c r="H569" s="107">
        <f>+'2004'!F21</f>
        <v>59.13</v>
      </c>
      <c r="I569" s="107">
        <f>+'2004'!G21</f>
        <v>114.32</v>
      </c>
      <c r="L569">
        <v>276</v>
      </c>
      <c r="M569">
        <v>1998</v>
      </c>
      <c r="N569" t="s">
        <v>75</v>
      </c>
      <c r="O569" t="s">
        <v>27</v>
      </c>
      <c r="P569" s="13">
        <v>0</v>
      </c>
      <c r="Q569" s="13">
        <v>60.6</v>
      </c>
      <c r="R569" s="13">
        <v>0</v>
      </c>
      <c r="S569" s="13">
        <v>60.6</v>
      </c>
    </row>
    <row r="570" spans="2:19" ht="15">
      <c r="B570">
        <f t="shared" si="16"/>
        <v>569</v>
      </c>
      <c r="C570">
        <f t="shared" si="17"/>
        <v>2004</v>
      </c>
      <c r="D570" t="str">
        <f>+'2004'!B22</f>
        <v>Thompson, D</v>
      </c>
      <c r="E570" s="56" t="str">
        <f>+'2004'!C22</f>
        <v>m</v>
      </c>
      <c r="F570" s="107">
        <f>+'2004'!D22</f>
        <v>57.17</v>
      </c>
      <c r="G570" s="107">
        <f>+'2004'!E22</f>
        <v>53.81</v>
      </c>
      <c r="H570" s="107">
        <f>+'2004'!F22</f>
        <v>0</v>
      </c>
      <c r="I570" s="107">
        <f>+'2004'!G22</f>
        <v>110.98</v>
      </c>
      <c r="L570">
        <v>332</v>
      </c>
      <c r="M570">
        <v>1999</v>
      </c>
      <c r="N570" t="s">
        <v>61</v>
      </c>
      <c r="O570" t="s">
        <v>27</v>
      </c>
      <c r="P570" s="13">
        <v>0</v>
      </c>
      <c r="Q570" s="13">
        <v>55.75</v>
      </c>
      <c r="R570" s="13">
        <v>0</v>
      </c>
      <c r="S570" s="13">
        <v>55.75</v>
      </c>
    </row>
    <row r="571" spans="2:19" ht="15">
      <c r="B571">
        <f t="shared" si="16"/>
        <v>570</v>
      </c>
      <c r="C571">
        <f t="shared" si="17"/>
        <v>2004</v>
      </c>
      <c r="D571" t="str">
        <f>+'2004'!B23</f>
        <v>Beard, V</v>
      </c>
      <c r="E571" s="56" t="str">
        <f>+'2004'!C23</f>
        <v>m</v>
      </c>
      <c r="F571" s="107">
        <f>+'2004'!D23</f>
        <v>56.77</v>
      </c>
      <c r="G571" s="107">
        <f>+'2004'!E23</f>
        <v>0</v>
      </c>
      <c r="H571" s="107">
        <f>+'2004'!F23</f>
        <v>46.86</v>
      </c>
      <c r="I571" s="107">
        <f>+'2004'!G23</f>
        <v>103.63</v>
      </c>
      <c r="L571">
        <v>383</v>
      </c>
      <c r="M571">
        <v>2000</v>
      </c>
      <c r="N571" t="s">
        <v>70</v>
      </c>
      <c r="O571" t="s">
        <v>27</v>
      </c>
      <c r="P571" s="13">
        <v>0</v>
      </c>
      <c r="Q571" s="13">
        <v>59.42</v>
      </c>
      <c r="R571" s="13">
        <v>0</v>
      </c>
      <c r="S571" s="13">
        <v>59.42</v>
      </c>
    </row>
    <row r="572" spans="2:19" ht="15">
      <c r="B572">
        <f t="shared" si="16"/>
        <v>571</v>
      </c>
      <c r="C572">
        <f t="shared" si="17"/>
        <v>2004</v>
      </c>
      <c r="D572" t="str">
        <f>+'2004'!B24</f>
        <v>Ratcliffe, M</v>
      </c>
      <c r="E572" s="56" t="str">
        <f>+'2004'!C24</f>
        <v>f</v>
      </c>
      <c r="F572" s="107">
        <f>+'2004'!D24</f>
        <v>51.82</v>
      </c>
      <c r="G572" s="107">
        <f>+'2004'!E24</f>
        <v>0</v>
      </c>
      <c r="H572" s="107">
        <f>+'2004'!F24</f>
        <v>49.11</v>
      </c>
      <c r="I572" s="107">
        <f>+'2004'!G24</f>
        <v>100.93</v>
      </c>
      <c r="L572">
        <v>387</v>
      </c>
      <c r="M572">
        <v>2000</v>
      </c>
      <c r="N572" t="s">
        <v>90</v>
      </c>
      <c r="O572" t="s">
        <v>27</v>
      </c>
      <c r="P572" s="13">
        <v>0</v>
      </c>
      <c r="Q572" s="13">
        <v>51.92</v>
      </c>
      <c r="R572" s="13">
        <v>0</v>
      </c>
      <c r="S572" s="13">
        <v>51.92</v>
      </c>
    </row>
    <row r="573" spans="2:19" ht="15">
      <c r="B573">
        <f t="shared" si="16"/>
        <v>572</v>
      </c>
      <c r="C573">
        <f t="shared" si="17"/>
        <v>2004</v>
      </c>
      <c r="D573" t="str">
        <f>+'2004'!B25</f>
        <v>Horn, S</v>
      </c>
      <c r="E573" s="56" t="str">
        <f>+'2004'!C25</f>
        <v>m</v>
      </c>
      <c r="F573" s="107">
        <f>+'2004'!D25</f>
        <v>54.57</v>
      </c>
      <c r="G573" s="107">
        <f>+'2004'!E25</f>
        <v>44.83</v>
      </c>
      <c r="H573" s="107">
        <f>+'2004'!F25</f>
        <v>0</v>
      </c>
      <c r="I573" s="107">
        <f>+'2004'!G25</f>
        <v>99.4</v>
      </c>
      <c r="L573">
        <v>424</v>
      </c>
      <c r="M573">
        <v>2001</v>
      </c>
      <c r="N573" t="s">
        <v>22</v>
      </c>
      <c r="O573" t="s">
        <v>27</v>
      </c>
      <c r="P573" s="13">
        <v>0</v>
      </c>
      <c r="Q573" s="13">
        <v>67.46</v>
      </c>
      <c r="R573" s="13">
        <v>0</v>
      </c>
      <c r="S573" s="13">
        <v>67.46</v>
      </c>
    </row>
    <row r="574" spans="2:19" ht="15">
      <c r="B574">
        <f t="shared" si="16"/>
        <v>573</v>
      </c>
      <c r="C574">
        <f t="shared" si="17"/>
        <v>2004</v>
      </c>
      <c r="D574" t="str">
        <f>+'2004'!B26</f>
        <v>Cooper, I</v>
      </c>
      <c r="E574" s="56" t="str">
        <f>+'2004'!C26</f>
        <v>m</v>
      </c>
      <c r="F574" s="107">
        <f>+'2004'!D26</f>
        <v>72.04</v>
      </c>
      <c r="G574" s="107">
        <f>+'2004'!E26</f>
        <v>0</v>
      </c>
      <c r="H574" s="107">
        <f>+'2004'!F26</f>
        <v>0</v>
      </c>
      <c r="I574" s="107">
        <f>+'2004'!G26</f>
        <v>72.04</v>
      </c>
      <c r="L574">
        <v>427</v>
      </c>
      <c r="M574">
        <v>2001</v>
      </c>
      <c r="N574" t="s">
        <v>74</v>
      </c>
      <c r="O574" t="s">
        <v>27</v>
      </c>
      <c r="P574" s="13">
        <v>0</v>
      </c>
      <c r="Q574" s="13">
        <v>65.7</v>
      </c>
      <c r="R574" s="13">
        <v>0</v>
      </c>
      <c r="S574" s="13">
        <v>65.7</v>
      </c>
    </row>
    <row r="575" spans="2:19" ht="15">
      <c r="B575">
        <f t="shared" si="16"/>
        <v>574</v>
      </c>
      <c r="C575">
        <f t="shared" si="17"/>
        <v>2004</v>
      </c>
      <c r="D575" t="str">
        <f>+'2004'!B27</f>
        <v>Goodwin, B</v>
      </c>
      <c r="E575" s="56" t="str">
        <f>+'2004'!C27</f>
        <v>f</v>
      </c>
      <c r="F575" s="107">
        <f>+'2004'!D27</f>
        <v>0</v>
      </c>
      <c r="G575" s="107">
        <f>+'2004'!E27</f>
        <v>0</v>
      </c>
      <c r="H575" s="107">
        <f>+'2004'!F27</f>
        <v>67.95</v>
      </c>
      <c r="I575" s="107">
        <f>+'2004'!G27</f>
        <v>67.95</v>
      </c>
      <c r="L575">
        <v>488</v>
      </c>
      <c r="M575">
        <v>2002</v>
      </c>
      <c r="N575" t="s">
        <v>110</v>
      </c>
      <c r="O575" t="s">
        <v>27</v>
      </c>
      <c r="P575" s="13">
        <v>0</v>
      </c>
      <c r="Q575" s="13">
        <v>60.27</v>
      </c>
      <c r="R575" s="13">
        <v>0</v>
      </c>
      <c r="S575" s="13">
        <v>60.27</v>
      </c>
    </row>
    <row r="576" spans="2:19" ht="15">
      <c r="B576">
        <f t="shared" si="16"/>
        <v>575</v>
      </c>
      <c r="C576">
        <f t="shared" si="17"/>
        <v>2004</v>
      </c>
      <c r="D576" t="str">
        <f>+'2004'!B28</f>
        <v>Franzel, C</v>
      </c>
      <c r="E576" s="56" t="str">
        <f>+'2004'!C28</f>
        <v>f</v>
      </c>
      <c r="F576" s="107">
        <f>+'2004'!D28</f>
        <v>67.3</v>
      </c>
      <c r="G576" s="107">
        <f>+'2004'!E28</f>
        <v>0</v>
      </c>
      <c r="H576" s="107">
        <f>+'2004'!F28</f>
        <v>0</v>
      </c>
      <c r="I576" s="107">
        <f>+'2004'!G28</f>
        <v>67.3</v>
      </c>
      <c r="L576">
        <v>491</v>
      </c>
      <c r="M576">
        <v>2002</v>
      </c>
      <c r="N576" t="s">
        <v>45</v>
      </c>
      <c r="O576" t="s">
        <v>27</v>
      </c>
      <c r="P576" s="13">
        <v>0</v>
      </c>
      <c r="Q576" s="13">
        <v>54.15</v>
      </c>
      <c r="R576" s="13">
        <v>0</v>
      </c>
      <c r="S576" s="13">
        <v>54.15</v>
      </c>
    </row>
    <row r="577" spans="2:19" ht="15">
      <c r="B577">
        <f t="shared" si="16"/>
        <v>576</v>
      </c>
      <c r="C577">
        <f t="shared" si="17"/>
        <v>2004</v>
      </c>
      <c r="D577" t="str">
        <f>+'2004'!B29</f>
        <v>Morgan, A</v>
      </c>
      <c r="E577" s="56" t="str">
        <f>+'2004'!C29</f>
        <v>f</v>
      </c>
      <c r="F577" s="107">
        <f>+'2004'!D29</f>
        <v>0</v>
      </c>
      <c r="G577" s="107">
        <f>+'2004'!E29</f>
        <v>64.58</v>
      </c>
      <c r="H577" s="107">
        <f>+'2004'!F29</f>
        <v>0</v>
      </c>
      <c r="I577" s="107">
        <f>+'2004'!G29</f>
        <v>64.58</v>
      </c>
      <c r="L577">
        <v>528</v>
      </c>
      <c r="M577">
        <v>2003</v>
      </c>
      <c r="N577" t="s">
        <v>124</v>
      </c>
      <c r="O577" t="s">
        <v>27</v>
      </c>
      <c r="P577" s="13">
        <v>0</v>
      </c>
      <c r="Q577" s="13">
        <v>66.43</v>
      </c>
      <c r="R577" s="13">
        <v>0</v>
      </c>
      <c r="S577" s="13">
        <v>66.43</v>
      </c>
    </row>
    <row r="578" spans="2:19" ht="15">
      <c r="B578">
        <f t="shared" si="16"/>
        <v>577</v>
      </c>
      <c r="C578">
        <f t="shared" si="17"/>
        <v>2004</v>
      </c>
      <c r="D578" t="str">
        <f>+'2004'!B30</f>
        <v>Rix, J</v>
      </c>
      <c r="E578" s="56" t="str">
        <f>+'2004'!C30</f>
        <v>m</v>
      </c>
      <c r="F578" s="107">
        <f>+'2004'!D30</f>
        <v>0</v>
      </c>
      <c r="G578" s="107">
        <f>+'2004'!E30</f>
        <v>0</v>
      </c>
      <c r="H578" s="107">
        <f>+'2004'!F30</f>
        <v>64.15</v>
      </c>
      <c r="I578" s="107">
        <f>+'2004'!G30</f>
        <v>64.15</v>
      </c>
      <c r="L578">
        <v>532</v>
      </c>
      <c r="M578">
        <v>2003</v>
      </c>
      <c r="N578" t="s">
        <v>110</v>
      </c>
      <c r="O578" t="s">
        <v>27</v>
      </c>
      <c r="P578" s="13">
        <v>0</v>
      </c>
      <c r="Q578" s="13">
        <v>63.19</v>
      </c>
      <c r="R578" s="13">
        <v>0</v>
      </c>
      <c r="S578" s="13">
        <v>63.19</v>
      </c>
    </row>
    <row r="579" spans="2:19" ht="15">
      <c r="B579">
        <f t="shared" si="16"/>
        <v>578</v>
      </c>
      <c r="C579">
        <f t="shared" si="17"/>
        <v>2004</v>
      </c>
      <c r="D579" t="str">
        <f>+'2004'!B31</f>
        <v>Bullimore, H</v>
      </c>
      <c r="E579" s="56" t="str">
        <f>+'2004'!C31</f>
        <v>f</v>
      </c>
      <c r="F579" s="107">
        <f>+'2004'!D31</f>
        <v>58.53</v>
      </c>
      <c r="G579" s="107">
        <f>+'2004'!E31</f>
        <v>0</v>
      </c>
      <c r="H579" s="107">
        <f>+'2004'!F31</f>
        <v>0</v>
      </c>
      <c r="I579" s="107">
        <f>+'2004'!G31</f>
        <v>58.53</v>
      </c>
      <c r="L579">
        <v>541</v>
      </c>
      <c r="M579">
        <v>2003</v>
      </c>
      <c r="N579" t="s">
        <v>45</v>
      </c>
      <c r="O579" t="s">
        <v>27</v>
      </c>
      <c r="P579" s="13">
        <v>0</v>
      </c>
      <c r="Q579" s="13">
        <v>51.53</v>
      </c>
      <c r="R579" s="13">
        <v>0</v>
      </c>
      <c r="S579" s="13">
        <v>51.53</v>
      </c>
    </row>
    <row r="580" spans="2:19" ht="15">
      <c r="B580">
        <f aca="true" t="shared" si="18" ref="B580:B643">1+B579</f>
        <v>579</v>
      </c>
      <c r="C580">
        <f t="shared" si="17"/>
        <v>2004</v>
      </c>
      <c r="D580" t="str">
        <f>+'2004'!B32</f>
        <v>Walker, D</v>
      </c>
      <c r="E580" s="56" t="str">
        <f>+'2004'!C32</f>
        <v>m</v>
      </c>
      <c r="F580" s="107">
        <f>+'2004'!D32</f>
        <v>0</v>
      </c>
      <c r="G580" s="107">
        <f>+'2004'!E32</f>
        <v>55.24</v>
      </c>
      <c r="H580" s="107">
        <f>+'2004'!F32</f>
        <v>0</v>
      </c>
      <c r="I580" s="107">
        <f>+'2004'!G32</f>
        <v>55.24</v>
      </c>
      <c r="L580">
        <v>576</v>
      </c>
      <c r="M580">
        <v>2004</v>
      </c>
      <c r="N580" t="s">
        <v>93</v>
      </c>
      <c r="O580" t="s">
        <v>27</v>
      </c>
      <c r="P580" s="13">
        <v>0</v>
      </c>
      <c r="Q580" s="13">
        <v>64.58</v>
      </c>
      <c r="R580" s="13">
        <v>0</v>
      </c>
      <c r="S580" s="13">
        <v>64.58</v>
      </c>
    </row>
    <row r="581" spans="2:19" ht="15">
      <c r="B581">
        <f t="shared" si="18"/>
        <v>580</v>
      </c>
      <c r="C581">
        <f t="shared" si="17"/>
        <v>2004</v>
      </c>
      <c r="D581" t="str">
        <f>+'2004'!B33</f>
        <v>Poulton, B</v>
      </c>
      <c r="E581" s="56" t="str">
        <f>+'2004'!C33</f>
        <v>m</v>
      </c>
      <c r="F581" s="107">
        <f>+'2004'!D33</f>
        <v>52.48</v>
      </c>
      <c r="G581" s="107">
        <f>+'2004'!E33</f>
        <v>0</v>
      </c>
      <c r="H581" s="107">
        <f>+'2004'!F33</f>
        <v>0</v>
      </c>
      <c r="I581" s="107">
        <f>+'2004'!G33</f>
        <v>52.48</v>
      </c>
      <c r="L581">
        <v>619</v>
      </c>
      <c r="M581">
        <v>2005</v>
      </c>
      <c r="N581" t="s">
        <v>127</v>
      </c>
      <c r="O581" t="s">
        <v>27</v>
      </c>
      <c r="P581" s="13">
        <v>0</v>
      </c>
      <c r="Q581" s="13">
        <v>66.77</v>
      </c>
      <c r="R581" s="13">
        <v>0</v>
      </c>
      <c r="S581" s="13">
        <v>66.77</v>
      </c>
    </row>
    <row r="582" spans="2:19" ht="15">
      <c r="B582">
        <f t="shared" si="18"/>
        <v>581</v>
      </c>
      <c r="C582">
        <f t="shared" si="17"/>
        <v>2004</v>
      </c>
      <c r="D582" t="str">
        <f>+'2004'!B34</f>
        <v>Woodrow, A</v>
      </c>
      <c r="E582" s="56" t="str">
        <f>+'2004'!C34</f>
        <v>m</v>
      </c>
      <c r="F582" s="107">
        <f>+'2004'!D34</f>
        <v>49.71</v>
      </c>
      <c r="G582" s="107">
        <f>+'2004'!E34</f>
        <v>0</v>
      </c>
      <c r="H582" s="107">
        <f>+'2004'!F34</f>
        <v>0</v>
      </c>
      <c r="I582" s="107">
        <f>+'2004'!G34</f>
        <v>49.71</v>
      </c>
      <c r="L582">
        <v>624</v>
      </c>
      <c r="M582">
        <v>2005</v>
      </c>
      <c r="N582" t="s">
        <v>97</v>
      </c>
      <c r="O582" t="s">
        <v>27</v>
      </c>
      <c r="P582" s="13">
        <v>0</v>
      </c>
      <c r="Q582" s="13">
        <v>63.66</v>
      </c>
      <c r="R582" s="13">
        <v>0</v>
      </c>
      <c r="S582" s="13">
        <v>63.66</v>
      </c>
    </row>
    <row r="583" spans="2:19" ht="15">
      <c r="B583">
        <f t="shared" si="18"/>
        <v>582</v>
      </c>
      <c r="C583">
        <f t="shared" si="17"/>
        <v>2004</v>
      </c>
      <c r="D583" t="str">
        <f>+'2004'!B35</f>
        <v>Woodrow, R</v>
      </c>
      <c r="E583" s="56" t="str">
        <f>+'2004'!C35</f>
        <v>f</v>
      </c>
      <c r="F583" s="107">
        <f>+'2004'!D35</f>
        <v>45.79</v>
      </c>
      <c r="G583" s="107">
        <f>+'2004'!E35</f>
        <v>0</v>
      </c>
      <c r="H583" s="107">
        <f>+'2004'!F35</f>
        <v>0</v>
      </c>
      <c r="I583" s="107">
        <f>+'2004'!G35</f>
        <v>45.79</v>
      </c>
      <c r="L583">
        <v>681</v>
      </c>
      <c r="M583">
        <v>2006</v>
      </c>
      <c r="N583" t="s">
        <v>137</v>
      </c>
      <c r="O583" t="s">
        <v>27</v>
      </c>
      <c r="P583" s="13">
        <v>0</v>
      </c>
      <c r="Q583" s="13">
        <v>54.51</v>
      </c>
      <c r="R583" s="13">
        <v>0</v>
      </c>
      <c r="S583" s="13">
        <v>54.51</v>
      </c>
    </row>
    <row r="584" spans="2:19" ht="15">
      <c r="B584">
        <f t="shared" si="18"/>
        <v>583</v>
      </c>
      <c r="C584">
        <f t="shared" si="17"/>
        <v>2004</v>
      </c>
      <c r="D584">
        <f>+'2004'!B36</f>
        <v>0</v>
      </c>
      <c r="E584" s="56">
        <f>+'2004'!C36</f>
        <v>0</v>
      </c>
      <c r="F584" s="107">
        <f>+'2004'!D36</f>
        <v>0</v>
      </c>
      <c r="G584" s="107">
        <f>+'2004'!E36</f>
        <v>0</v>
      </c>
      <c r="H584" s="107">
        <f>+'2004'!F36</f>
        <v>0</v>
      </c>
      <c r="I584" s="107">
        <f>+'2004'!G36</f>
        <v>0</v>
      </c>
      <c r="L584">
        <v>724</v>
      </c>
      <c r="M584">
        <v>2007</v>
      </c>
      <c r="N584" t="s">
        <v>170</v>
      </c>
      <c r="O584" t="s">
        <v>27</v>
      </c>
      <c r="P584" s="13">
        <v>0</v>
      </c>
      <c r="Q584" s="13">
        <v>60.31</v>
      </c>
      <c r="R584" s="13">
        <v>0</v>
      </c>
      <c r="S584" s="13">
        <v>60.31</v>
      </c>
    </row>
    <row r="585" spans="2:19" ht="15">
      <c r="B585">
        <f t="shared" si="18"/>
        <v>584</v>
      </c>
      <c r="C585">
        <f t="shared" si="17"/>
        <v>2004</v>
      </c>
      <c r="D585">
        <f>+'2004'!B37</f>
        <v>0</v>
      </c>
      <c r="E585" s="56">
        <f>+'2004'!C37</f>
        <v>0</v>
      </c>
      <c r="F585" s="107">
        <f>+'2004'!D37</f>
        <v>0</v>
      </c>
      <c r="G585" s="107">
        <f>+'2004'!E37</f>
        <v>0</v>
      </c>
      <c r="H585" s="107">
        <f>+'2004'!F37</f>
        <v>0</v>
      </c>
      <c r="I585" s="107">
        <f>+'2004'!G37</f>
        <v>0</v>
      </c>
      <c r="L585">
        <v>730</v>
      </c>
      <c r="M585">
        <v>2007</v>
      </c>
      <c r="N585" t="s">
        <v>211</v>
      </c>
      <c r="O585" t="s">
        <v>27</v>
      </c>
      <c r="P585" s="13">
        <v>0</v>
      </c>
      <c r="Q585" s="13">
        <v>57.75</v>
      </c>
      <c r="R585" s="13">
        <v>0</v>
      </c>
      <c r="S585" s="13">
        <v>57.75</v>
      </c>
    </row>
    <row r="586" spans="2:19" ht="15">
      <c r="B586">
        <f t="shared" si="18"/>
        <v>585</v>
      </c>
      <c r="C586">
        <f t="shared" si="17"/>
        <v>2004</v>
      </c>
      <c r="D586">
        <f>+'2004'!B38</f>
        <v>0</v>
      </c>
      <c r="E586" s="56">
        <f>+'2004'!C38</f>
        <v>0</v>
      </c>
      <c r="F586" s="107">
        <f>+'2004'!D38</f>
        <v>0</v>
      </c>
      <c r="G586" s="107">
        <f>+'2004'!E38</f>
        <v>0</v>
      </c>
      <c r="H586" s="107">
        <f>+'2004'!F38</f>
        <v>0</v>
      </c>
      <c r="I586" s="107">
        <f>+'2004'!G38</f>
        <v>0</v>
      </c>
      <c r="L586">
        <v>776</v>
      </c>
      <c r="M586">
        <v>2008</v>
      </c>
      <c r="N586" t="s">
        <v>60</v>
      </c>
      <c r="O586" t="s">
        <v>27</v>
      </c>
      <c r="P586" s="13">
        <v>0</v>
      </c>
      <c r="Q586" s="13">
        <v>49.99</v>
      </c>
      <c r="R586" s="13">
        <v>0</v>
      </c>
      <c r="S586" s="13">
        <v>49.99</v>
      </c>
    </row>
    <row r="587" spans="2:19" ht="15">
      <c r="B587">
        <f t="shared" si="18"/>
        <v>586</v>
      </c>
      <c r="C587">
        <f t="shared" si="17"/>
        <v>2004</v>
      </c>
      <c r="D587">
        <f>+'2004'!B39</f>
        <v>0</v>
      </c>
      <c r="E587" s="56">
        <f>+'2004'!C39</f>
        <v>0</v>
      </c>
      <c r="F587" s="107">
        <f>+'2004'!D39</f>
        <v>0</v>
      </c>
      <c r="G587" s="107">
        <f>+'2004'!E39</f>
        <v>0</v>
      </c>
      <c r="H587" s="107">
        <f>+'2004'!F39</f>
        <v>0</v>
      </c>
      <c r="I587" s="107">
        <f>+'2004'!G39</f>
        <v>0</v>
      </c>
      <c r="L587">
        <v>778</v>
      </c>
      <c r="M587">
        <v>2008</v>
      </c>
      <c r="N587" t="s">
        <v>176</v>
      </c>
      <c r="O587" t="s">
        <v>27</v>
      </c>
      <c r="P587" s="13">
        <v>0</v>
      </c>
      <c r="Q587" s="13">
        <v>48.42</v>
      </c>
      <c r="R587" s="13">
        <v>0</v>
      </c>
      <c r="S587" s="13">
        <v>48.42</v>
      </c>
    </row>
    <row r="588" spans="2:19" ht="15">
      <c r="B588">
        <f t="shared" si="18"/>
        <v>587</v>
      </c>
      <c r="C588">
        <f t="shared" si="17"/>
        <v>2004</v>
      </c>
      <c r="D588">
        <f>+'2004'!B40</f>
        <v>0</v>
      </c>
      <c r="E588" s="56">
        <f>+'2004'!C40</f>
        <v>0</v>
      </c>
      <c r="F588" s="107">
        <f>+'2004'!D40</f>
        <v>0</v>
      </c>
      <c r="G588" s="107">
        <f>+'2004'!E40</f>
        <v>0</v>
      </c>
      <c r="H588" s="107">
        <f>+'2004'!F40</f>
        <v>0</v>
      </c>
      <c r="I588" s="107">
        <f>+'2004'!G40</f>
        <v>0</v>
      </c>
      <c r="L588">
        <v>816</v>
      </c>
      <c r="M588">
        <v>2009</v>
      </c>
      <c r="N588" t="s">
        <v>193</v>
      </c>
      <c r="O588" t="s">
        <v>27</v>
      </c>
      <c r="P588" s="13">
        <v>0</v>
      </c>
      <c r="Q588" s="13">
        <v>0</v>
      </c>
      <c r="R588" s="13">
        <v>0</v>
      </c>
      <c r="S588" s="13">
        <v>0</v>
      </c>
    </row>
    <row r="589" spans="2:19" ht="15">
      <c r="B589">
        <f t="shared" si="18"/>
        <v>588</v>
      </c>
      <c r="C589">
        <f t="shared" si="17"/>
        <v>2004</v>
      </c>
      <c r="D589">
        <f>+'2004'!B41</f>
        <v>0</v>
      </c>
      <c r="E589" s="56">
        <f>+'2004'!C41</f>
        <v>0</v>
      </c>
      <c r="F589" s="107">
        <f>+'2004'!D41</f>
        <v>0</v>
      </c>
      <c r="G589" s="107">
        <f>+'2004'!E41</f>
        <v>0</v>
      </c>
      <c r="H589" s="107">
        <f>+'2004'!F41</f>
        <v>0</v>
      </c>
      <c r="I589" s="107">
        <f>+'2004'!G41</f>
        <v>0</v>
      </c>
      <c r="L589">
        <v>817</v>
      </c>
      <c r="M589">
        <v>2009</v>
      </c>
      <c r="N589" t="s">
        <v>194</v>
      </c>
      <c r="O589" t="s">
        <v>27</v>
      </c>
      <c r="P589" s="13">
        <v>0</v>
      </c>
      <c r="Q589" s="13">
        <v>0</v>
      </c>
      <c r="R589" s="13">
        <v>0</v>
      </c>
      <c r="S589" s="13">
        <v>0</v>
      </c>
    </row>
    <row r="590" spans="2:19" ht="15">
      <c r="B590">
        <f t="shared" si="18"/>
        <v>589</v>
      </c>
      <c r="C590">
        <f t="shared" si="17"/>
        <v>2004</v>
      </c>
      <c r="D590">
        <f>+'2004'!B42</f>
        <v>0</v>
      </c>
      <c r="E590" s="56">
        <f>+'2004'!C42</f>
        <v>0</v>
      </c>
      <c r="F590" s="107">
        <f>+'2004'!D42</f>
        <v>0</v>
      </c>
      <c r="G590" s="107">
        <f>+'2004'!E42</f>
        <v>0</v>
      </c>
      <c r="H590" s="107">
        <f>+'2004'!F42</f>
        <v>0</v>
      </c>
      <c r="I590" s="107">
        <f>+'2004'!G42</f>
        <v>0</v>
      </c>
      <c r="L590">
        <v>830</v>
      </c>
      <c r="M590">
        <v>2009</v>
      </c>
      <c r="N590" t="s">
        <v>207</v>
      </c>
      <c r="O590" t="s">
        <v>27</v>
      </c>
      <c r="P590" s="13">
        <v>0</v>
      </c>
      <c r="Q590" s="13">
        <v>0</v>
      </c>
      <c r="R590" s="13">
        <v>0</v>
      </c>
      <c r="S590" s="13">
        <v>0</v>
      </c>
    </row>
    <row r="591" spans="2:19" ht="15">
      <c r="B591">
        <f t="shared" si="18"/>
        <v>590</v>
      </c>
      <c r="C591">
        <f t="shared" si="17"/>
        <v>2004</v>
      </c>
      <c r="D591">
        <f>+'2004'!B43</f>
        <v>0</v>
      </c>
      <c r="E591" s="56">
        <f>+'2004'!C43</f>
        <v>0</v>
      </c>
      <c r="F591" s="107">
        <f>+'2004'!D43</f>
        <v>0</v>
      </c>
      <c r="G591" s="107">
        <f>+'2004'!E43</f>
        <v>0</v>
      </c>
      <c r="H591" s="107">
        <f>+'2004'!F43</f>
        <v>0</v>
      </c>
      <c r="I591" s="107">
        <f>+'2004'!G43</f>
        <v>0</v>
      </c>
      <c r="L591">
        <v>832</v>
      </c>
      <c r="M591">
        <v>2009</v>
      </c>
      <c r="N591" t="s">
        <v>209</v>
      </c>
      <c r="O591" t="s">
        <v>27</v>
      </c>
      <c r="P591" s="13">
        <v>0</v>
      </c>
      <c r="Q591" s="13">
        <v>0</v>
      </c>
      <c r="R591" s="13">
        <v>0</v>
      </c>
      <c r="S591" s="13">
        <v>0</v>
      </c>
    </row>
    <row r="592" spans="2:19" ht="15">
      <c r="B592">
        <f t="shared" si="18"/>
        <v>591</v>
      </c>
      <c r="C592">
        <f t="shared" si="17"/>
        <v>2004</v>
      </c>
      <c r="D592">
        <f>+'2004'!B44</f>
        <v>0</v>
      </c>
      <c r="E592" s="56">
        <f>+'2004'!C44</f>
        <v>0</v>
      </c>
      <c r="F592" s="107">
        <f>+'2004'!D44</f>
        <v>0</v>
      </c>
      <c r="G592" s="107">
        <f>+'2004'!E44</f>
        <v>0</v>
      </c>
      <c r="H592" s="107">
        <f>+'2004'!F44</f>
        <v>0</v>
      </c>
      <c r="I592" s="107">
        <f>+'2004'!G44</f>
        <v>0</v>
      </c>
      <c r="L592">
        <v>833</v>
      </c>
      <c r="M592">
        <v>2009</v>
      </c>
      <c r="N592" t="s">
        <v>210</v>
      </c>
      <c r="O592" t="s">
        <v>27</v>
      </c>
      <c r="P592" s="13">
        <v>0</v>
      </c>
      <c r="Q592" s="13">
        <v>0</v>
      </c>
      <c r="R592" s="13">
        <v>0</v>
      </c>
      <c r="S592" s="13">
        <v>0</v>
      </c>
    </row>
    <row r="593" spans="2:19" ht="15">
      <c r="B593">
        <f t="shared" si="18"/>
        <v>592</v>
      </c>
      <c r="C593">
        <f t="shared" si="17"/>
        <v>2004</v>
      </c>
      <c r="D593">
        <f>+'2004'!B45</f>
        <v>0</v>
      </c>
      <c r="E593" s="56">
        <f>+'2004'!C45</f>
        <v>0</v>
      </c>
      <c r="F593" s="107">
        <f>+'2004'!D45</f>
        <v>0</v>
      </c>
      <c r="G593" s="107">
        <f>+'2004'!E45</f>
        <v>0</v>
      </c>
      <c r="H593" s="107">
        <f>+'2004'!F45</f>
        <v>0</v>
      </c>
      <c r="I593" s="107">
        <f>+'2004'!G45</f>
        <v>0</v>
      </c>
      <c r="L593">
        <v>23</v>
      </c>
      <c r="M593">
        <v>1993</v>
      </c>
      <c r="N593">
        <v>0</v>
      </c>
      <c r="O593">
        <v>0</v>
      </c>
      <c r="P593" s="13">
        <v>0</v>
      </c>
      <c r="Q593" s="13">
        <v>0</v>
      </c>
      <c r="R593" s="13">
        <v>0</v>
      </c>
      <c r="S593" s="13">
        <v>0</v>
      </c>
    </row>
    <row r="594" spans="2:19" ht="15">
      <c r="B594">
        <f t="shared" si="18"/>
        <v>593</v>
      </c>
      <c r="C594">
        <f t="shared" si="17"/>
        <v>2004</v>
      </c>
      <c r="D594">
        <f>+'2004'!B46</f>
        <v>0</v>
      </c>
      <c r="E594" s="56">
        <f>+'2004'!C46</f>
        <v>0</v>
      </c>
      <c r="F594" s="107">
        <f>+'2004'!D46</f>
        <v>0</v>
      </c>
      <c r="G594" s="107">
        <f>+'2004'!E46</f>
        <v>0</v>
      </c>
      <c r="H594" s="107">
        <f>+'2004'!F46</f>
        <v>0</v>
      </c>
      <c r="I594" s="107">
        <f>+'2004'!G46</f>
        <v>0</v>
      </c>
      <c r="L594">
        <v>24</v>
      </c>
      <c r="M594">
        <v>1993</v>
      </c>
      <c r="N594">
        <v>0</v>
      </c>
      <c r="O594">
        <v>0</v>
      </c>
      <c r="P594" s="13">
        <v>0</v>
      </c>
      <c r="Q594" s="13">
        <v>0</v>
      </c>
      <c r="R594" s="13">
        <v>0</v>
      </c>
      <c r="S594" s="13">
        <v>0</v>
      </c>
    </row>
    <row r="595" spans="2:19" ht="15">
      <c r="B595">
        <f t="shared" si="18"/>
        <v>594</v>
      </c>
      <c r="C595">
        <f t="shared" si="17"/>
        <v>2004</v>
      </c>
      <c r="D595">
        <f>+'2004'!B47</f>
        <v>0</v>
      </c>
      <c r="E595" s="56">
        <f>+'2004'!C47</f>
        <v>0</v>
      </c>
      <c r="F595" s="107">
        <f>+'2004'!D47</f>
        <v>0</v>
      </c>
      <c r="G595" s="107">
        <f>+'2004'!E47</f>
        <v>0</v>
      </c>
      <c r="H595" s="107">
        <f>+'2004'!F47</f>
        <v>0</v>
      </c>
      <c r="I595" s="107">
        <f>+'2004'!G47</f>
        <v>0</v>
      </c>
      <c r="L595">
        <v>25</v>
      </c>
      <c r="M595">
        <v>1993</v>
      </c>
      <c r="N595">
        <v>0</v>
      </c>
      <c r="O595">
        <v>0</v>
      </c>
      <c r="P595" s="13">
        <v>0</v>
      </c>
      <c r="Q595" s="13">
        <v>0</v>
      </c>
      <c r="R595" s="13">
        <v>0</v>
      </c>
      <c r="S595" s="13">
        <v>0</v>
      </c>
    </row>
    <row r="596" spans="2:19" ht="15">
      <c r="B596">
        <f t="shared" si="18"/>
        <v>595</v>
      </c>
      <c r="C596">
        <f t="shared" si="17"/>
        <v>2004</v>
      </c>
      <c r="D596">
        <f>+'2004'!B48</f>
        <v>0</v>
      </c>
      <c r="E596" s="56">
        <f>+'2004'!C48</f>
        <v>0</v>
      </c>
      <c r="F596" s="107">
        <f>+'2004'!D48</f>
        <v>0</v>
      </c>
      <c r="G596" s="107">
        <f>+'2004'!E48</f>
        <v>0</v>
      </c>
      <c r="H596" s="107">
        <f>+'2004'!F48</f>
        <v>0</v>
      </c>
      <c r="I596" s="107">
        <f>+'2004'!G48</f>
        <v>0</v>
      </c>
      <c r="L596">
        <v>26</v>
      </c>
      <c r="M596">
        <v>1993</v>
      </c>
      <c r="N596">
        <v>0</v>
      </c>
      <c r="O596">
        <v>0</v>
      </c>
      <c r="P596" s="13">
        <v>0</v>
      </c>
      <c r="Q596" s="13">
        <v>0</v>
      </c>
      <c r="R596" s="13">
        <v>0</v>
      </c>
      <c r="S596" s="13">
        <v>0</v>
      </c>
    </row>
    <row r="597" spans="2:19" ht="15">
      <c r="B597">
        <f t="shared" si="18"/>
        <v>596</v>
      </c>
      <c r="C597">
        <f t="shared" si="17"/>
        <v>2004</v>
      </c>
      <c r="D597">
        <f>+'2004'!B49</f>
        <v>0</v>
      </c>
      <c r="E597" s="56">
        <f>+'2004'!C49</f>
        <v>0</v>
      </c>
      <c r="F597" s="107">
        <f>+'2004'!D49</f>
        <v>0</v>
      </c>
      <c r="G597" s="107">
        <f>+'2004'!E49</f>
        <v>0</v>
      </c>
      <c r="H597" s="107">
        <f>+'2004'!F49</f>
        <v>0</v>
      </c>
      <c r="I597" s="107">
        <f>+'2004'!G49</f>
        <v>0</v>
      </c>
      <c r="L597">
        <v>27</v>
      </c>
      <c r="M597">
        <v>1993</v>
      </c>
      <c r="N597">
        <v>0</v>
      </c>
      <c r="O597">
        <v>0</v>
      </c>
      <c r="P597" s="13">
        <v>0</v>
      </c>
      <c r="Q597" s="13">
        <v>0</v>
      </c>
      <c r="R597" s="13">
        <v>0</v>
      </c>
      <c r="S597" s="13">
        <v>0</v>
      </c>
    </row>
    <row r="598" spans="2:19" ht="15">
      <c r="B598">
        <f t="shared" si="18"/>
        <v>597</v>
      </c>
      <c r="C598">
        <f t="shared" si="17"/>
        <v>2004</v>
      </c>
      <c r="D598">
        <f>+'2004'!B50</f>
        <v>0</v>
      </c>
      <c r="E598" s="56">
        <f>+'2004'!C50</f>
        <v>0</v>
      </c>
      <c r="F598" s="107">
        <f>+'2004'!D50</f>
        <v>0</v>
      </c>
      <c r="G598" s="107">
        <f>+'2004'!E50</f>
        <v>0</v>
      </c>
      <c r="H598" s="107">
        <f>+'2004'!F50</f>
        <v>0</v>
      </c>
      <c r="I598" s="107">
        <f>+'2004'!G50</f>
        <v>0</v>
      </c>
      <c r="L598">
        <v>28</v>
      </c>
      <c r="M598">
        <v>1993</v>
      </c>
      <c r="N598">
        <v>0</v>
      </c>
      <c r="O598">
        <v>0</v>
      </c>
      <c r="P598" s="13">
        <v>0</v>
      </c>
      <c r="Q598" s="13">
        <v>0</v>
      </c>
      <c r="R598" s="13">
        <v>0</v>
      </c>
      <c r="S598" s="13">
        <v>0</v>
      </c>
    </row>
    <row r="599" spans="2:19" ht="15">
      <c r="B599">
        <f t="shared" si="18"/>
        <v>598</v>
      </c>
      <c r="C599">
        <f t="shared" si="17"/>
        <v>2004</v>
      </c>
      <c r="D599">
        <f>+'2004'!B51</f>
        <v>0</v>
      </c>
      <c r="E599" s="56">
        <f>+'2004'!C51</f>
        <v>0</v>
      </c>
      <c r="F599" s="107">
        <f>+'2004'!D51</f>
        <v>0</v>
      </c>
      <c r="G599" s="107">
        <f>+'2004'!E51</f>
        <v>0</v>
      </c>
      <c r="H599" s="107">
        <f>+'2004'!F51</f>
        <v>0</v>
      </c>
      <c r="I599" s="107">
        <f>+'2004'!G51</f>
        <v>0</v>
      </c>
      <c r="L599">
        <v>29</v>
      </c>
      <c r="M599">
        <v>1993</v>
      </c>
      <c r="N599">
        <v>0</v>
      </c>
      <c r="O599">
        <v>0</v>
      </c>
      <c r="P599" s="13">
        <v>0</v>
      </c>
      <c r="Q599" s="13">
        <v>0</v>
      </c>
      <c r="R599" s="13">
        <v>0</v>
      </c>
      <c r="S599" s="13">
        <v>0</v>
      </c>
    </row>
    <row r="600" spans="2:19" ht="15">
      <c r="B600">
        <f t="shared" si="18"/>
        <v>599</v>
      </c>
      <c r="C600">
        <f t="shared" si="17"/>
        <v>2004</v>
      </c>
      <c r="D600">
        <f>+'2004'!B52</f>
        <v>0</v>
      </c>
      <c r="E600" s="56">
        <f>+'2004'!C52</f>
        <v>0</v>
      </c>
      <c r="F600" s="107">
        <f>+'2004'!D52</f>
        <v>0</v>
      </c>
      <c r="G600" s="107">
        <f>+'2004'!E52</f>
        <v>0</v>
      </c>
      <c r="H600" s="107">
        <f>+'2004'!F52</f>
        <v>0</v>
      </c>
      <c r="I600" s="107">
        <f>+'2004'!G52</f>
        <v>0</v>
      </c>
      <c r="L600">
        <v>30</v>
      </c>
      <c r="M600">
        <v>1993</v>
      </c>
      <c r="N600">
        <v>0</v>
      </c>
      <c r="O600">
        <v>0</v>
      </c>
      <c r="P600" s="13">
        <v>0</v>
      </c>
      <c r="Q600" s="13">
        <v>0</v>
      </c>
      <c r="R600" s="13">
        <v>0</v>
      </c>
      <c r="S600" s="13">
        <v>0</v>
      </c>
    </row>
    <row r="601" spans="2:19" ht="15">
      <c r="B601">
        <f t="shared" si="18"/>
        <v>600</v>
      </c>
      <c r="C601">
        <f t="shared" si="17"/>
        <v>2004</v>
      </c>
      <c r="D601">
        <f>+'2004'!B53</f>
        <v>0</v>
      </c>
      <c r="E601" s="56">
        <f>+'2004'!C53</f>
        <v>0</v>
      </c>
      <c r="F601" s="107">
        <f>+'2004'!D53</f>
        <v>0</v>
      </c>
      <c r="G601" s="107">
        <f>+'2004'!E53</f>
        <v>0</v>
      </c>
      <c r="H601" s="107">
        <f>+'2004'!F53</f>
        <v>0</v>
      </c>
      <c r="I601" s="107">
        <f>+'2004'!G53</f>
        <v>0</v>
      </c>
      <c r="L601">
        <v>31</v>
      </c>
      <c r="M601">
        <v>1993</v>
      </c>
      <c r="N601">
        <v>0</v>
      </c>
      <c r="O601">
        <v>0</v>
      </c>
      <c r="P601" s="13">
        <v>0</v>
      </c>
      <c r="Q601" s="13">
        <v>0</v>
      </c>
      <c r="R601" s="13">
        <v>0</v>
      </c>
      <c r="S601" s="13">
        <v>0</v>
      </c>
    </row>
    <row r="602" spans="2:19" ht="15">
      <c r="B602">
        <f t="shared" si="18"/>
        <v>601</v>
      </c>
      <c r="C602">
        <f t="shared" si="17"/>
        <v>2005</v>
      </c>
      <c r="D602" t="str">
        <f>+'2005'!B4</f>
        <v>Gill, J</v>
      </c>
      <c r="E602" s="56" t="str">
        <f>+'2005'!C4</f>
        <v>m</v>
      </c>
      <c r="F602" s="107">
        <f>+'2005'!D4</f>
        <v>74.15</v>
      </c>
      <c r="G602" s="107">
        <f>+'2005'!E4</f>
        <v>75.09</v>
      </c>
      <c r="H602" s="107">
        <f>+'2005'!F4</f>
        <v>76.1</v>
      </c>
      <c r="I602" s="107">
        <f>+'2005'!G4</f>
        <v>225.34</v>
      </c>
      <c r="L602">
        <v>32</v>
      </c>
      <c r="M602">
        <v>1993</v>
      </c>
      <c r="N602">
        <v>0</v>
      </c>
      <c r="O602">
        <v>0</v>
      </c>
      <c r="P602" s="13">
        <v>0</v>
      </c>
      <c r="Q602" s="13">
        <v>0</v>
      </c>
      <c r="R602" s="13">
        <v>0</v>
      </c>
      <c r="S602" s="13">
        <v>0</v>
      </c>
    </row>
    <row r="603" spans="2:19" ht="15">
      <c r="B603">
        <f t="shared" si="18"/>
        <v>602</v>
      </c>
      <c r="C603">
        <f t="shared" si="17"/>
        <v>2005</v>
      </c>
      <c r="D603" t="str">
        <f>+'2005'!B5</f>
        <v>Hollamby, M</v>
      </c>
      <c r="E603" s="56" t="str">
        <f>+'2005'!C5</f>
        <v>f</v>
      </c>
      <c r="F603" s="107">
        <f>+'2005'!D5</f>
        <v>73.16</v>
      </c>
      <c r="G603" s="107">
        <f>+'2005'!E5</f>
        <v>73.01</v>
      </c>
      <c r="H603" s="107">
        <f>+'2005'!F5</f>
        <v>72.71</v>
      </c>
      <c r="I603" s="107">
        <f>+'2005'!G5</f>
        <v>218.88</v>
      </c>
      <c r="L603">
        <v>33</v>
      </c>
      <c r="M603">
        <v>1993</v>
      </c>
      <c r="N603">
        <v>0</v>
      </c>
      <c r="O603">
        <v>0</v>
      </c>
      <c r="P603" s="13">
        <v>0</v>
      </c>
      <c r="Q603" s="13">
        <v>0</v>
      </c>
      <c r="R603" s="13">
        <v>0</v>
      </c>
      <c r="S603" s="13">
        <v>0</v>
      </c>
    </row>
    <row r="604" spans="2:19" ht="15">
      <c r="B604">
        <f t="shared" si="18"/>
        <v>603</v>
      </c>
      <c r="C604">
        <f t="shared" si="17"/>
        <v>2005</v>
      </c>
      <c r="D604" t="str">
        <f>+'2005'!B6</f>
        <v>Pitt, M</v>
      </c>
      <c r="E604" s="56" t="str">
        <f>+'2005'!C6</f>
        <v>f</v>
      </c>
      <c r="F604" s="107">
        <f>+'2005'!D6</f>
        <v>72.58</v>
      </c>
      <c r="G604" s="107">
        <f>+'2005'!E6</f>
        <v>71.57</v>
      </c>
      <c r="H604" s="107">
        <f>+'2005'!F6</f>
        <v>73.36</v>
      </c>
      <c r="I604" s="107">
        <f>+'2005'!G6</f>
        <v>217.51</v>
      </c>
      <c r="L604">
        <v>34</v>
      </c>
      <c r="M604">
        <v>1993</v>
      </c>
      <c r="N604">
        <v>0</v>
      </c>
      <c r="O604">
        <v>0</v>
      </c>
      <c r="P604" s="13">
        <v>0</v>
      </c>
      <c r="Q604" s="13">
        <v>0</v>
      </c>
      <c r="R604" s="13">
        <v>0</v>
      </c>
      <c r="S604" s="13">
        <v>0</v>
      </c>
    </row>
    <row r="605" spans="2:19" ht="15">
      <c r="B605">
        <f t="shared" si="18"/>
        <v>604</v>
      </c>
      <c r="C605">
        <f t="shared" si="17"/>
        <v>2005</v>
      </c>
      <c r="D605" t="str">
        <f>+'2005'!B7</f>
        <v>Hemsworth, M</v>
      </c>
      <c r="E605" s="56" t="str">
        <f>+'2005'!C7</f>
        <v>f</v>
      </c>
      <c r="F605" s="107">
        <f>+'2005'!D7</f>
        <v>69.99</v>
      </c>
      <c r="G605" s="107">
        <f>+'2005'!E7</f>
        <v>71.52</v>
      </c>
      <c r="H605" s="107">
        <f>+'2005'!F7</f>
        <v>68.96</v>
      </c>
      <c r="I605" s="107">
        <f>+'2005'!G7</f>
        <v>210.46999999999997</v>
      </c>
      <c r="L605">
        <v>35</v>
      </c>
      <c r="M605">
        <v>1993</v>
      </c>
      <c r="N605">
        <v>0</v>
      </c>
      <c r="O605">
        <v>0</v>
      </c>
      <c r="P605" s="13">
        <v>0</v>
      </c>
      <c r="Q605" s="13">
        <v>0</v>
      </c>
      <c r="R605" s="13">
        <v>0</v>
      </c>
      <c r="S605" s="13">
        <v>0</v>
      </c>
    </row>
    <row r="606" spans="2:19" ht="15">
      <c r="B606">
        <f t="shared" si="18"/>
        <v>605</v>
      </c>
      <c r="C606">
        <f t="shared" si="17"/>
        <v>2005</v>
      </c>
      <c r="D606" t="str">
        <f>+'2005'!B8</f>
        <v>Haynes, R</v>
      </c>
      <c r="E606" s="56" t="str">
        <f>+'2005'!C8</f>
        <v>m</v>
      </c>
      <c r="F606" s="107">
        <f>+'2005'!D8</f>
        <v>70.46</v>
      </c>
      <c r="G606" s="107">
        <f>+'2005'!E8</f>
        <v>70.04</v>
      </c>
      <c r="H606" s="107">
        <f>+'2005'!F8</f>
        <v>72.26</v>
      </c>
      <c r="I606" s="107">
        <f>+'2005'!G8</f>
        <v>212.76</v>
      </c>
      <c r="L606">
        <v>36</v>
      </c>
      <c r="M606">
        <v>1993</v>
      </c>
      <c r="N606">
        <v>0</v>
      </c>
      <c r="O606">
        <v>0</v>
      </c>
      <c r="P606" s="13">
        <v>0</v>
      </c>
      <c r="Q606" s="13">
        <v>0</v>
      </c>
      <c r="R606" s="13">
        <v>0</v>
      </c>
      <c r="S606" s="13">
        <v>0</v>
      </c>
    </row>
    <row r="607" spans="2:19" ht="15">
      <c r="B607">
        <f t="shared" si="18"/>
        <v>606</v>
      </c>
      <c r="C607">
        <f t="shared" si="17"/>
        <v>2005</v>
      </c>
      <c r="D607" t="str">
        <f>+'2005'!B9</f>
        <v>Christmas, S</v>
      </c>
      <c r="E607" s="56" t="str">
        <f>+'2005'!C9</f>
        <v>m</v>
      </c>
      <c r="F607" s="107">
        <f>+'2005'!D9</f>
        <v>69.6</v>
      </c>
      <c r="G607" s="107">
        <f>+'2005'!E9</f>
        <v>70.16</v>
      </c>
      <c r="H607" s="107">
        <f>+'2005'!F9</f>
        <v>67.85</v>
      </c>
      <c r="I607" s="107">
        <f>+'2005'!G9</f>
        <v>207.60999999999999</v>
      </c>
      <c r="L607">
        <v>37</v>
      </c>
      <c r="M607">
        <v>1993</v>
      </c>
      <c r="N607">
        <v>0</v>
      </c>
      <c r="O607">
        <v>0</v>
      </c>
      <c r="P607" s="13">
        <v>0</v>
      </c>
      <c r="Q607" s="13">
        <v>0</v>
      </c>
      <c r="R607" s="13">
        <v>0</v>
      </c>
      <c r="S607" s="13">
        <v>0</v>
      </c>
    </row>
    <row r="608" spans="2:19" ht="15">
      <c r="B608">
        <f t="shared" si="18"/>
        <v>607</v>
      </c>
      <c r="C608">
        <f t="shared" si="17"/>
        <v>2005</v>
      </c>
      <c r="D608" t="str">
        <f>+'2005'!B10</f>
        <v>Peel, D</v>
      </c>
      <c r="E608" s="56" t="str">
        <f>+'2005'!C10</f>
        <v>m</v>
      </c>
      <c r="F608" s="107">
        <f>+'2005'!D10</f>
        <v>63.1</v>
      </c>
      <c r="G608" s="107">
        <f>+'2005'!E10</f>
        <v>63.62</v>
      </c>
      <c r="H608" s="107">
        <f>+'2005'!F10</f>
        <v>61.27</v>
      </c>
      <c r="I608" s="107">
        <f>+'2005'!G10</f>
        <v>187.99</v>
      </c>
      <c r="L608">
        <v>38</v>
      </c>
      <c r="M608">
        <v>1993</v>
      </c>
      <c r="N608">
        <v>0</v>
      </c>
      <c r="O608">
        <v>0</v>
      </c>
      <c r="P608" s="13">
        <v>0</v>
      </c>
      <c r="Q608" s="13">
        <v>0</v>
      </c>
      <c r="R608" s="13">
        <v>0</v>
      </c>
      <c r="S608" s="13">
        <v>0</v>
      </c>
    </row>
    <row r="609" spans="2:19" ht="15">
      <c r="B609">
        <f t="shared" si="18"/>
        <v>608</v>
      </c>
      <c r="C609">
        <f t="shared" si="17"/>
        <v>2005</v>
      </c>
      <c r="D609" t="str">
        <f>+'2005'!B11</f>
        <v>Winborn, M</v>
      </c>
      <c r="E609" s="56" t="str">
        <f>+'2005'!C11</f>
        <v>f</v>
      </c>
      <c r="F609" s="107">
        <f>+'2005'!D11</f>
        <v>57.99</v>
      </c>
      <c r="G609" s="107">
        <f>+'2005'!E11</f>
        <v>62.41</v>
      </c>
      <c r="H609" s="107">
        <f>+'2005'!F11</f>
        <v>58.35</v>
      </c>
      <c r="I609" s="107">
        <f>+'2005'!G11</f>
        <v>178.75</v>
      </c>
      <c r="L609">
        <v>39</v>
      </c>
      <c r="M609">
        <v>1993</v>
      </c>
      <c r="N609">
        <v>0</v>
      </c>
      <c r="O609">
        <v>0</v>
      </c>
      <c r="P609" s="13">
        <v>0</v>
      </c>
      <c r="Q609" s="13">
        <v>0</v>
      </c>
      <c r="R609" s="13">
        <v>0</v>
      </c>
      <c r="S609" s="13">
        <v>0</v>
      </c>
    </row>
    <row r="610" spans="2:19" ht="15">
      <c r="B610">
        <f t="shared" si="18"/>
        <v>609</v>
      </c>
      <c r="C610">
        <f t="shared" si="17"/>
        <v>2005</v>
      </c>
      <c r="D610" t="str">
        <f>+'2005'!B12</f>
        <v>Delbridge, M</v>
      </c>
      <c r="E610" s="56" t="str">
        <f>+'2005'!C12</f>
        <v>m</v>
      </c>
      <c r="F610" s="107">
        <f>+'2005'!D12</f>
        <v>0</v>
      </c>
      <c r="G610" s="107">
        <f>+'2005'!E12</f>
        <v>69.36</v>
      </c>
      <c r="H610" s="107">
        <f>+'2005'!F12</f>
        <v>69.85</v>
      </c>
      <c r="I610" s="107">
        <f>+'2005'!G12</f>
        <v>139.20999999999998</v>
      </c>
      <c r="L610">
        <v>40</v>
      </c>
      <c r="M610">
        <v>1993</v>
      </c>
      <c r="N610">
        <v>0</v>
      </c>
      <c r="O610">
        <v>0</v>
      </c>
      <c r="P610" s="13">
        <v>0</v>
      </c>
      <c r="Q610" s="13">
        <v>0</v>
      </c>
      <c r="R610" s="13">
        <v>0</v>
      </c>
      <c r="S610" s="13">
        <v>0</v>
      </c>
    </row>
    <row r="611" spans="2:19" ht="15">
      <c r="B611">
        <f t="shared" si="18"/>
        <v>610</v>
      </c>
      <c r="C611">
        <f t="shared" si="17"/>
        <v>2005</v>
      </c>
      <c r="D611" t="str">
        <f>+'2005'!B13</f>
        <v>Rea, M</v>
      </c>
      <c r="E611" s="56" t="str">
        <f>+'2005'!C13</f>
        <v>f</v>
      </c>
      <c r="F611" s="107">
        <f>+'2005'!D13</f>
        <v>66.34</v>
      </c>
      <c r="G611" s="107">
        <f>+'2005'!E13</f>
        <v>70.2</v>
      </c>
      <c r="H611" s="107">
        <f>+'2005'!F13</f>
        <v>0</v>
      </c>
      <c r="I611" s="107">
        <f>+'2005'!G13</f>
        <v>136.54000000000002</v>
      </c>
      <c r="L611">
        <v>41</v>
      </c>
      <c r="M611">
        <v>1993</v>
      </c>
      <c r="N611">
        <v>0</v>
      </c>
      <c r="O611">
        <v>0</v>
      </c>
      <c r="P611" s="13">
        <v>0</v>
      </c>
      <c r="Q611" s="13">
        <v>0</v>
      </c>
      <c r="R611" s="13">
        <v>0</v>
      </c>
      <c r="S611" s="13">
        <v>0</v>
      </c>
    </row>
    <row r="612" spans="2:19" ht="15">
      <c r="B612">
        <f t="shared" si="18"/>
        <v>611</v>
      </c>
      <c r="C612">
        <f t="shared" si="17"/>
        <v>2005</v>
      </c>
      <c r="D612" t="str">
        <f>+'2005'!B14</f>
        <v>Waters, J</v>
      </c>
      <c r="E612" s="56" t="str">
        <f>+'2005'!C14</f>
        <v>f</v>
      </c>
      <c r="F612" s="107">
        <f>+'2005'!D14</f>
        <v>62.32</v>
      </c>
      <c r="G612" s="107">
        <f>+'2005'!E14</f>
        <v>0</v>
      </c>
      <c r="H612" s="107">
        <f>+'2005'!F14</f>
        <v>60.98</v>
      </c>
      <c r="I612" s="107">
        <f>+'2005'!G14</f>
        <v>123.3</v>
      </c>
      <c r="L612">
        <v>42</v>
      </c>
      <c r="M612">
        <v>1993</v>
      </c>
      <c r="N612">
        <v>0</v>
      </c>
      <c r="O612">
        <v>0</v>
      </c>
      <c r="P612" s="13">
        <v>0</v>
      </c>
      <c r="Q612" s="13">
        <v>0</v>
      </c>
      <c r="R612" s="13">
        <v>0</v>
      </c>
      <c r="S612" s="13">
        <v>0</v>
      </c>
    </row>
    <row r="613" spans="2:19" ht="15">
      <c r="B613">
        <f t="shared" si="18"/>
        <v>612</v>
      </c>
      <c r="C613">
        <f t="shared" si="17"/>
        <v>2005</v>
      </c>
      <c r="D613" t="str">
        <f>+'2005'!B15</f>
        <v>Sykes, M</v>
      </c>
      <c r="E613" s="56" t="str">
        <f>+'2005'!C15</f>
        <v>m</v>
      </c>
      <c r="F613" s="107">
        <f>+'2005'!D15</f>
        <v>61.68</v>
      </c>
      <c r="G613" s="107">
        <f>+'2005'!E15</f>
        <v>0</v>
      </c>
      <c r="H613" s="107">
        <f>+'2005'!F15</f>
        <v>56.24</v>
      </c>
      <c r="I613" s="107">
        <f>+'2005'!G15</f>
        <v>117.92</v>
      </c>
      <c r="L613">
        <v>43</v>
      </c>
      <c r="M613">
        <v>1993</v>
      </c>
      <c r="N613">
        <v>0</v>
      </c>
      <c r="O613">
        <v>0</v>
      </c>
      <c r="P613" s="13">
        <v>0</v>
      </c>
      <c r="Q613" s="13">
        <v>0</v>
      </c>
      <c r="R613" s="13">
        <v>0</v>
      </c>
      <c r="S613" s="13">
        <v>0</v>
      </c>
    </row>
    <row r="614" spans="2:19" ht="15">
      <c r="B614">
        <f t="shared" si="18"/>
        <v>613</v>
      </c>
      <c r="C614">
        <f t="shared" si="17"/>
        <v>2005</v>
      </c>
      <c r="D614" t="str">
        <f>+'2005'!B16</f>
        <v>Barker, D</v>
      </c>
      <c r="E614" s="56" t="str">
        <f>+'2005'!C16</f>
        <v>f</v>
      </c>
      <c r="F614" s="107">
        <f>+'2005'!D16</f>
        <v>59.46</v>
      </c>
      <c r="G614" s="107">
        <f>+'2005'!E16</f>
        <v>0</v>
      </c>
      <c r="H614" s="107">
        <f>+'2005'!F16</f>
        <v>54.86</v>
      </c>
      <c r="I614" s="107">
        <f>+'2005'!G16</f>
        <v>114.32</v>
      </c>
      <c r="L614">
        <v>44</v>
      </c>
      <c r="M614">
        <v>1993</v>
      </c>
      <c r="N614">
        <v>0</v>
      </c>
      <c r="O614">
        <v>0</v>
      </c>
      <c r="P614" s="13">
        <v>0</v>
      </c>
      <c r="Q614" s="13">
        <v>0</v>
      </c>
      <c r="R614" s="13">
        <v>0</v>
      </c>
      <c r="S614" s="13">
        <v>0</v>
      </c>
    </row>
    <row r="615" spans="2:19" ht="15">
      <c r="B615">
        <f t="shared" si="18"/>
        <v>614</v>
      </c>
      <c r="C615">
        <f t="shared" si="17"/>
        <v>2005</v>
      </c>
      <c r="D615" t="str">
        <f>+'2005'!B17</f>
        <v>Evans, D</v>
      </c>
      <c r="E615" s="56" t="str">
        <f>+'2005'!C17</f>
        <v>m</v>
      </c>
      <c r="F615" s="107">
        <f>+'2005'!D17</f>
        <v>58.34</v>
      </c>
      <c r="G615" s="107">
        <f>+'2005'!E17</f>
        <v>54.24</v>
      </c>
      <c r="H615" s="107">
        <f>+'2005'!F17</f>
        <v>0</v>
      </c>
      <c r="I615" s="107">
        <f>+'2005'!G17</f>
        <v>112.58000000000001</v>
      </c>
      <c r="L615">
        <v>45</v>
      </c>
      <c r="M615">
        <v>1993</v>
      </c>
      <c r="N615">
        <v>0</v>
      </c>
      <c r="O615">
        <v>0</v>
      </c>
      <c r="P615" s="13">
        <v>0</v>
      </c>
      <c r="Q615" s="13">
        <v>0</v>
      </c>
      <c r="R615" s="13">
        <v>0</v>
      </c>
      <c r="S615" s="13">
        <v>0</v>
      </c>
    </row>
    <row r="616" spans="2:19" ht="15">
      <c r="B616">
        <f t="shared" si="18"/>
        <v>615</v>
      </c>
      <c r="C616">
        <f t="shared" si="17"/>
        <v>2005</v>
      </c>
      <c r="D616" t="str">
        <f>+'2005'!B18</f>
        <v>Denyer, J</v>
      </c>
      <c r="E616" s="56" t="str">
        <f>+'2005'!C18</f>
        <v>f</v>
      </c>
      <c r="F616" s="107">
        <f>+'2005'!D18</f>
        <v>49.55</v>
      </c>
      <c r="G616" s="107">
        <f>+'2005'!E18</f>
        <v>0</v>
      </c>
      <c r="H616" s="107">
        <f>+'2005'!F18</f>
        <v>47.39</v>
      </c>
      <c r="I616" s="107">
        <f>+'2005'!G18</f>
        <v>96.94</v>
      </c>
      <c r="L616">
        <v>46</v>
      </c>
      <c r="M616">
        <v>1993</v>
      </c>
      <c r="N616">
        <v>0</v>
      </c>
      <c r="O616">
        <v>0</v>
      </c>
      <c r="P616" s="13">
        <v>0</v>
      </c>
      <c r="Q616" s="13">
        <v>0</v>
      </c>
      <c r="R616" s="13">
        <v>0</v>
      </c>
      <c r="S616" s="13">
        <v>0</v>
      </c>
    </row>
    <row r="617" spans="2:19" ht="15">
      <c r="B617">
        <f t="shared" si="18"/>
        <v>616</v>
      </c>
      <c r="C617">
        <f t="shared" si="17"/>
        <v>2005</v>
      </c>
      <c r="D617" t="str">
        <f>+'2005'!B19</f>
        <v>Lyall, G</v>
      </c>
      <c r="E617" s="56" t="str">
        <f>+'2005'!C19</f>
        <v>m</v>
      </c>
      <c r="F617" s="107">
        <f>+'2005'!D19</f>
        <v>0</v>
      </c>
      <c r="G617" s="107">
        <f>+'2005'!E19</f>
        <v>0</v>
      </c>
      <c r="H617" s="107">
        <f>+'2005'!F19</f>
        <v>74.04</v>
      </c>
      <c r="I617" s="107">
        <f>+'2005'!G19</f>
        <v>74.04</v>
      </c>
      <c r="L617">
        <v>47</v>
      </c>
      <c r="M617">
        <v>1993</v>
      </c>
      <c r="N617">
        <v>0</v>
      </c>
      <c r="O617">
        <v>0</v>
      </c>
      <c r="P617" s="13">
        <v>0</v>
      </c>
      <c r="Q617" s="13">
        <v>0</v>
      </c>
      <c r="R617" s="13">
        <v>0</v>
      </c>
      <c r="S617" s="13">
        <v>0</v>
      </c>
    </row>
    <row r="618" spans="2:19" ht="15">
      <c r="B618">
        <f t="shared" si="18"/>
        <v>617</v>
      </c>
      <c r="C618">
        <f t="shared" si="17"/>
        <v>2005</v>
      </c>
      <c r="D618" t="str">
        <f>+'2005'!B20</f>
        <v>Purchase, R</v>
      </c>
      <c r="E618" s="56" t="str">
        <f>+'2005'!C20</f>
        <v>m</v>
      </c>
      <c r="F618" s="107">
        <f>+'2005'!D20</f>
        <v>72.71</v>
      </c>
      <c r="G618" s="107">
        <f>+'2005'!E20</f>
        <v>0</v>
      </c>
      <c r="H618" s="107">
        <f>+'2005'!F20</f>
        <v>0</v>
      </c>
      <c r="I618" s="107">
        <f>+'2005'!G20</f>
        <v>72.71</v>
      </c>
      <c r="L618">
        <v>48</v>
      </c>
      <c r="M618">
        <v>1993</v>
      </c>
      <c r="N618">
        <v>0</v>
      </c>
      <c r="O618">
        <v>0</v>
      </c>
      <c r="P618" s="13">
        <v>0</v>
      </c>
      <c r="Q618" s="13">
        <v>0</v>
      </c>
      <c r="R618" s="13">
        <v>0</v>
      </c>
      <c r="S618" s="13">
        <v>0</v>
      </c>
    </row>
    <row r="619" spans="2:19" ht="15">
      <c r="B619">
        <f t="shared" si="18"/>
        <v>618</v>
      </c>
      <c r="C619">
        <f t="shared" si="17"/>
        <v>2005</v>
      </c>
      <c r="D619" t="str">
        <f>+'2005'!B21</f>
        <v>Humphries, J</v>
      </c>
      <c r="E619" s="56" t="str">
        <f>+'2005'!C21</f>
        <v>m</v>
      </c>
      <c r="F619" s="107">
        <f>+'2005'!D21</f>
        <v>66.82</v>
      </c>
      <c r="G619" s="107">
        <f>+'2005'!E21</f>
        <v>0</v>
      </c>
      <c r="H619" s="107">
        <f>+'2005'!F21</f>
        <v>0</v>
      </c>
      <c r="I619" s="107">
        <f>+'2005'!G21</f>
        <v>66.82</v>
      </c>
      <c r="L619">
        <v>49</v>
      </c>
      <c r="M619">
        <v>1993</v>
      </c>
      <c r="N619">
        <v>0</v>
      </c>
      <c r="O619">
        <v>0</v>
      </c>
      <c r="P619" s="13">
        <v>0</v>
      </c>
      <c r="Q619" s="13">
        <v>0</v>
      </c>
      <c r="R619" s="13">
        <v>0</v>
      </c>
      <c r="S619" s="13">
        <v>0</v>
      </c>
    </row>
    <row r="620" spans="2:19" ht="15">
      <c r="B620">
        <f t="shared" si="18"/>
        <v>619</v>
      </c>
      <c r="C620">
        <f t="shared" si="17"/>
        <v>2005</v>
      </c>
      <c r="D620" t="str">
        <f>+'2005'!B22</f>
        <v>Goodwin, B</v>
      </c>
      <c r="E620" s="56" t="str">
        <f>+'2005'!C22</f>
        <v>f</v>
      </c>
      <c r="F620" s="107">
        <f>+'2005'!D22</f>
        <v>0</v>
      </c>
      <c r="G620" s="107">
        <f>+'2005'!E22</f>
        <v>66.77</v>
      </c>
      <c r="H620" s="107">
        <f>+'2005'!F22</f>
        <v>0</v>
      </c>
      <c r="I620" s="107">
        <f>+'2005'!G22</f>
        <v>66.77</v>
      </c>
      <c r="L620">
        <v>50</v>
      </c>
      <c r="M620">
        <v>1993</v>
      </c>
      <c r="N620">
        <v>0</v>
      </c>
      <c r="O620">
        <v>0</v>
      </c>
      <c r="P620" s="13">
        <v>0</v>
      </c>
      <c r="Q620" s="13">
        <v>0</v>
      </c>
      <c r="R620" s="13">
        <v>0</v>
      </c>
      <c r="S620" s="13">
        <v>0</v>
      </c>
    </row>
    <row r="621" spans="2:19" ht="15">
      <c r="B621">
        <f t="shared" si="18"/>
        <v>620</v>
      </c>
      <c r="C621">
        <f t="shared" si="17"/>
        <v>2005</v>
      </c>
      <c r="D621" t="str">
        <f>+'2005'!B23</f>
        <v>Lo, K</v>
      </c>
      <c r="E621" s="56" t="str">
        <f>+'2005'!C23</f>
        <v>f</v>
      </c>
      <c r="F621" s="107">
        <f>+'2005'!D23</f>
        <v>64.48</v>
      </c>
      <c r="G621" s="107">
        <f>+'2005'!E23</f>
        <v>0</v>
      </c>
      <c r="H621" s="107">
        <f>+'2005'!F23</f>
        <v>0</v>
      </c>
      <c r="I621" s="107">
        <f>+'2005'!G23</f>
        <v>64.48</v>
      </c>
      <c r="L621">
        <v>75</v>
      </c>
      <c r="M621">
        <v>1994</v>
      </c>
      <c r="N621">
        <v>0</v>
      </c>
      <c r="O621">
        <v>0</v>
      </c>
      <c r="P621" s="13">
        <v>0</v>
      </c>
      <c r="Q621" s="13">
        <v>0</v>
      </c>
      <c r="R621" s="13">
        <v>0</v>
      </c>
      <c r="S621" s="13">
        <v>0</v>
      </c>
    </row>
    <row r="622" spans="2:19" ht="15">
      <c r="B622">
        <f t="shared" si="18"/>
        <v>621</v>
      </c>
      <c r="C622">
        <f t="shared" si="17"/>
        <v>2005</v>
      </c>
      <c r="D622" t="str">
        <f>+'2005'!B24</f>
        <v>Wescott, S</v>
      </c>
      <c r="E622" s="56" t="str">
        <f>+'2005'!C24</f>
        <v>f</v>
      </c>
      <c r="F622" s="107">
        <f>+'2005'!D24</f>
        <v>0</v>
      </c>
      <c r="G622" s="107">
        <f>+'2005'!E24</f>
        <v>0</v>
      </c>
      <c r="H622" s="107">
        <f>+'2005'!F24</f>
        <v>64.32</v>
      </c>
      <c r="I622" s="107">
        <f>+'2005'!G24</f>
        <v>64.32</v>
      </c>
      <c r="L622">
        <v>76</v>
      </c>
      <c r="M622">
        <v>1994</v>
      </c>
      <c r="N622">
        <v>0</v>
      </c>
      <c r="O622">
        <v>0</v>
      </c>
      <c r="P622" s="13">
        <v>0</v>
      </c>
      <c r="Q622" s="13">
        <v>0</v>
      </c>
      <c r="R622" s="13">
        <v>0</v>
      </c>
      <c r="S622" s="13">
        <v>0</v>
      </c>
    </row>
    <row r="623" spans="2:19" ht="15">
      <c r="B623">
        <f t="shared" si="18"/>
        <v>622</v>
      </c>
      <c r="C623">
        <f t="shared" si="17"/>
        <v>2005</v>
      </c>
      <c r="D623" t="str">
        <f>+'2005'!B25</f>
        <v>Bones, C</v>
      </c>
      <c r="E623" s="56" t="str">
        <f>+'2005'!C25</f>
        <v>m</v>
      </c>
      <c r="F623" s="107">
        <f>+'2005'!D25</f>
        <v>0</v>
      </c>
      <c r="G623" s="107">
        <f>+'2005'!E25</f>
        <v>0</v>
      </c>
      <c r="H623" s="107">
        <f>+'2005'!F25</f>
        <v>64.16</v>
      </c>
      <c r="I623" s="107">
        <f>+'2005'!G25</f>
        <v>64.16</v>
      </c>
      <c r="L623">
        <v>77</v>
      </c>
      <c r="M623">
        <v>1994</v>
      </c>
      <c r="N623">
        <v>0</v>
      </c>
      <c r="O623">
        <v>0</v>
      </c>
      <c r="P623" s="13">
        <v>0</v>
      </c>
      <c r="Q623" s="13">
        <v>0</v>
      </c>
      <c r="R623" s="13">
        <v>0</v>
      </c>
      <c r="S623" s="13">
        <v>0</v>
      </c>
    </row>
    <row r="624" spans="2:19" ht="15">
      <c r="B624">
        <f t="shared" si="18"/>
        <v>623</v>
      </c>
      <c r="C624">
        <f t="shared" si="17"/>
        <v>2005</v>
      </c>
      <c r="D624" t="str">
        <f>+'2005'!B26</f>
        <v>Carter, A</v>
      </c>
      <c r="E624" s="56" t="str">
        <f>+'2005'!C26</f>
        <v>m</v>
      </c>
      <c r="F624" s="107">
        <f>+'2005'!D26</f>
        <v>63.77</v>
      </c>
      <c r="G624" s="107">
        <f>+'2005'!E26</f>
        <v>0</v>
      </c>
      <c r="H624" s="107">
        <f>+'2005'!F26</f>
        <v>0</v>
      </c>
      <c r="I624" s="107">
        <f>+'2005'!G26</f>
        <v>63.77</v>
      </c>
      <c r="L624">
        <v>78</v>
      </c>
      <c r="M624">
        <v>1994</v>
      </c>
      <c r="N624">
        <v>0</v>
      </c>
      <c r="O624">
        <v>0</v>
      </c>
      <c r="P624" s="13">
        <v>0</v>
      </c>
      <c r="Q624" s="13">
        <v>0</v>
      </c>
      <c r="R624" s="13">
        <v>0</v>
      </c>
      <c r="S624" s="13">
        <v>0</v>
      </c>
    </row>
    <row r="625" spans="2:19" ht="15">
      <c r="B625">
        <f t="shared" si="18"/>
        <v>624</v>
      </c>
      <c r="C625">
        <f t="shared" si="17"/>
        <v>2005</v>
      </c>
      <c r="D625" t="str">
        <f>+'2005'!B27</f>
        <v>Essex, J</v>
      </c>
      <c r="E625" s="56" t="str">
        <f>+'2005'!C27</f>
        <v>f</v>
      </c>
      <c r="F625" s="107">
        <f>+'2005'!D27</f>
        <v>0</v>
      </c>
      <c r="G625" s="107">
        <f>+'2005'!E27</f>
        <v>63.66</v>
      </c>
      <c r="H625" s="107">
        <f>+'2005'!F27</f>
        <v>0</v>
      </c>
      <c r="I625" s="107">
        <f>+'2005'!G27</f>
        <v>63.66</v>
      </c>
      <c r="L625">
        <v>79</v>
      </c>
      <c r="M625">
        <v>1994</v>
      </c>
      <c r="N625">
        <v>0</v>
      </c>
      <c r="O625">
        <v>0</v>
      </c>
      <c r="P625" s="13">
        <v>0</v>
      </c>
      <c r="Q625" s="13">
        <v>0</v>
      </c>
      <c r="R625" s="13">
        <v>0</v>
      </c>
      <c r="S625" s="13">
        <v>0</v>
      </c>
    </row>
    <row r="626" spans="2:19" ht="15">
      <c r="B626">
        <f t="shared" si="18"/>
        <v>625</v>
      </c>
      <c r="C626">
        <f t="shared" si="17"/>
        <v>2005</v>
      </c>
      <c r="D626" t="str">
        <f>+'2005'!B28</f>
        <v>Prentice, S</v>
      </c>
      <c r="E626" s="56" t="str">
        <f>+'2005'!C28</f>
        <v>m</v>
      </c>
      <c r="F626" s="107">
        <f>+'2005'!D28</f>
        <v>0</v>
      </c>
      <c r="G626" s="107">
        <f>+'2005'!E28</f>
        <v>63.21</v>
      </c>
      <c r="H626" s="107">
        <f>+'2005'!F28</f>
        <v>0</v>
      </c>
      <c r="I626" s="107">
        <f>+'2005'!G28</f>
        <v>63.21</v>
      </c>
      <c r="L626">
        <v>80</v>
      </c>
      <c r="M626">
        <v>1994</v>
      </c>
      <c r="N626">
        <v>0</v>
      </c>
      <c r="O626">
        <v>0</v>
      </c>
      <c r="P626" s="13">
        <v>0</v>
      </c>
      <c r="Q626" s="13">
        <v>0</v>
      </c>
      <c r="R626" s="13">
        <v>0</v>
      </c>
      <c r="S626" s="13">
        <v>0</v>
      </c>
    </row>
    <row r="627" spans="2:19" ht="15">
      <c r="B627">
        <f t="shared" si="18"/>
        <v>626</v>
      </c>
      <c r="C627">
        <f t="shared" si="17"/>
        <v>2005</v>
      </c>
      <c r="D627" t="str">
        <f>+'2005'!B29</f>
        <v>Walker, D</v>
      </c>
      <c r="E627" s="56" t="str">
        <f>+'2005'!C29</f>
        <v>m</v>
      </c>
      <c r="F627" s="107">
        <f>+'2005'!D29</f>
        <v>61.1</v>
      </c>
      <c r="G627" s="107">
        <f>+'2005'!E29</f>
        <v>0</v>
      </c>
      <c r="H627" s="107">
        <f>+'2005'!F29</f>
        <v>0</v>
      </c>
      <c r="I627" s="107">
        <f>+'2005'!G29</f>
        <v>61.1</v>
      </c>
      <c r="L627">
        <v>81</v>
      </c>
      <c r="M627">
        <v>1994</v>
      </c>
      <c r="N627">
        <v>0</v>
      </c>
      <c r="O627">
        <v>0</v>
      </c>
      <c r="P627" s="13">
        <v>0</v>
      </c>
      <c r="Q627" s="13">
        <v>0</v>
      </c>
      <c r="R627" s="13">
        <v>0</v>
      </c>
      <c r="S627" s="13">
        <v>0</v>
      </c>
    </row>
    <row r="628" spans="2:19" ht="15">
      <c r="B628">
        <f t="shared" si="18"/>
        <v>627</v>
      </c>
      <c r="C628">
        <f t="shared" si="17"/>
        <v>2005</v>
      </c>
      <c r="D628" t="str">
        <f>+'2005'!B30</f>
        <v>Raheem, S</v>
      </c>
      <c r="E628" s="56" t="str">
        <f>+'2005'!C30</f>
        <v>m</v>
      </c>
      <c r="F628" s="107">
        <f>+'2005'!D30</f>
        <v>0</v>
      </c>
      <c r="G628" s="107">
        <f>+'2005'!E30</f>
        <v>0</v>
      </c>
      <c r="H628" s="107">
        <f>+'2005'!F30</f>
        <v>60.08</v>
      </c>
      <c r="I628" s="107">
        <f>+'2005'!G30</f>
        <v>60.08</v>
      </c>
      <c r="L628">
        <v>82</v>
      </c>
      <c r="M628">
        <v>1994</v>
      </c>
      <c r="N628">
        <v>0</v>
      </c>
      <c r="O628">
        <v>0</v>
      </c>
      <c r="P628" s="13">
        <v>0</v>
      </c>
      <c r="Q628" s="13">
        <v>0</v>
      </c>
      <c r="R628" s="13">
        <v>0</v>
      </c>
      <c r="S628" s="13">
        <v>0</v>
      </c>
    </row>
    <row r="629" spans="2:19" ht="15">
      <c r="B629">
        <f t="shared" si="18"/>
        <v>628</v>
      </c>
      <c r="C629">
        <f aca="true" t="shared" si="19" ref="C629:C692">+C579+1</f>
        <v>2005</v>
      </c>
      <c r="D629" t="str">
        <f>+'2005'!B31</f>
        <v>Bullimore, H</v>
      </c>
      <c r="E629" s="56" t="str">
        <f>+'2005'!C31</f>
        <v>f</v>
      </c>
      <c r="F629" s="107">
        <f>+'2005'!D31</f>
        <v>59.12</v>
      </c>
      <c r="G629" s="107">
        <f>+'2005'!E31</f>
        <v>0</v>
      </c>
      <c r="H629" s="107">
        <f>+'2005'!F31</f>
        <v>0</v>
      </c>
      <c r="I629" s="107">
        <f>+'2005'!G31</f>
        <v>59.12</v>
      </c>
      <c r="L629">
        <v>83</v>
      </c>
      <c r="M629">
        <v>1994</v>
      </c>
      <c r="N629">
        <v>0</v>
      </c>
      <c r="O629">
        <v>0</v>
      </c>
      <c r="P629" s="13">
        <v>0</v>
      </c>
      <c r="Q629" s="13">
        <v>0</v>
      </c>
      <c r="R629" s="13">
        <v>0</v>
      </c>
      <c r="S629" s="13">
        <v>0</v>
      </c>
    </row>
    <row r="630" spans="2:19" ht="15">
      <c r="B630">
        <f t="shared" si="18"/>
        <v>629</v>
      </c>
      <c r="C630">
        <f t="shared" si="19"/>
        <v>2005</v>
      </c>
      <c r="D630" t="str">
        <f>+'2005'!B32</f>
        <v>Hughes, B</v>
      </c>
      <c r="E630" s="56" t="str">
        <f>+'2005'!C32</f>
        <v>m</v>
      </c>
      <c r="F630" s="107">
        <f>+'2005'!D32</f>
        <v>0</v>
      </c>
      <c r="G630" s="107">
        <f>+'2005'!E32</f>
        <v>58.54</v>
      </c>
      <c r="H630" s="107">
        <f>+'2005'!F32</f>
        <v>0</v>
      </c>
      <c r="I630" s="107">
        <f>+'2005'!G32</f>
        <v>58.54</v>
      </c>
      <c r="L630">
        <v>84</v>
      </c>
      <c r="M630">
        <v>1994</v>
      </c>
      <c r="N630">
        <v>0</v>
      </c>
      <c r="O630">
        <v>0</v>
      </c>
      <c r="P630" s="13">
        <v>0</v>
      </c>
      <c r="Q630" s="13">
        <v>0</v>
      </c>
      <c r="R630" s="13">
        <v>0</v>
      </c>
      <c r="S630" s="13">
        <v>0</v>
      </c>
    </row>
    <row r="631" spans="2:19" ht="15">
      <c r="B631">
        <f t="shared" si="18"/>
        <v>630</v>
      </c>
      <c r="C631">
        <f t="shared" si="19"/>
        <v>2005</v>
      </c>
      <c r="D631" t="str">
        <f>+'2005'!B33</f>
        <v>Armitage, M</v>
      </c>
      <c r="E631" s="56" t="str">
        <f>+'2005'!C33</f>
        <v>m</v>
      </c>
      <c r="F631" s="107">
        <f>+'2005'!D33</f>
        <v>0</v>
      </c>
      <c r="G631" s="107">
        <f>+'2005'!E33</f>
        <v>58.17</v>
      </c>
      <c r="H631" s="107">
        <f>+'2005'!F33</f>
        <v>0</v>
      </c>
      <c r="I631" s="107">
        <f>+'2005'!G33</f>
        <v>58.17</v>
      </c>
      <c r="L631">
        <v>85</v>
      </c>
      <c r="M631">
        <v>1994</v>
      </c>
      <c r="N631">
        <v>0</v>
      </c>
      <c r="O631">
        <v>0</v>
      </c>
      <c r="P631" s="13">
        <v>0</v>
      </c>
      <c r="Q631" s="13">
        <v>0</v>
      </c>
      <c r="R631" s="13">
        <v>0</v>
      </c>
      <c r="S631" s="13">
        <v>0</v>
      </c>
    </row>
    <row r="632" spans="2:19" ht="15">
      <c r="B632">
        <f t="shared" si="18"/>
        <v>631</v>
      </c>
      <c r="C632">
        <f t="shared" si="19"/>
        <v>2005</v>
      </c>
      <c r="D632" t="str">
        <f>+'2005'!B34</f>
        <v>Thompson, D</v>
      </c>
      <c r="E632" s="56" t="str">
        <f>+'2005'!C34</f>
        <v>m</v>
      </c>
      <c r="F632" s="107">
        <f>+'2005'!D34</f>
        <v>53.96</v>
      </c>
      <c r="G632" s="107">
        <f>+'2005'!E34</f>
        <v>0</v>
      </c>
      <c r="H632" s="107">
        <f>+'2005'!F34</f>
        <v>0</v>
      </c>
      <c r="I632" s="107">
        <f>+'2005'!G34</f>
        <v>53.96</v>
      </c>
      <c r="L632">
        <v>86</v>
      </c>
      <c r="M632">
        <v>1994</v>
      </c>
      <c r="N632">
        <v>0</v>
      </c>
      <c r="O632">
        <v>0</v>
      </c>
      <c r="P632" s="13">
        <v>0</v>
      </c>
      <c r="Q632" s="13">
        <v>0</v>
      </c>
      <c r="R632" s="13">
        <v>0</v>
      </c>
      <c r="S632" s="13">
        <v>0</v>
      </c>
    </row>
    <row r="633" spans="2:19" ht="15">
      <c r="B633">
        <f t="shared" si="18"/>
        <v>632</v>
      </c>
      <c r="C633">
        <f t="shared" si="19"/>
        <v>2005</v>
      </c>
      <c r="D633" t="str">
        <f>+'2005'!B35</f>
        <v>Broderick, M</v>
      </c>
      <c r="E633" s="56" t="str">
        <f>+'2005'!C35</f>
        <v>f</v>
      </c>
      <c r="F633" s="107">
        <f>+'2005'!D35</f>
        <v>49.82</v>
      </c>
      <c r="G633" s="107">
        <f>+'2005'!E35</f>
        <v>0</v>
      </c>
      <c r="H633" s="107">
        <f>+'2005'!F35</f>
        <v>0</v>
      </c>
      <c r="I633" s="107">
        <f>+'2005'!G35</f>
        <v>49.82</v>
      </c>
      <c r="L633">
        <v>87</v>
      </c>
      <c r="M633">
        <v>1994</v>
      </c>
      <c r="N633">
        <v>0</v>
      </c>
      <c r="O633">
        <v>0</v>
      </c>
      <c r="P633" s="13">
        <v>0</v>
      </c>
      <c r="Q633" s="13">
        <v>0</v>
      </c>
      <c r="R633" s="13">
        <v>0</v>
      </c>
      <c r="S633" s="13">
        <v>0</v>
      </c>
    </row>
    <row r="634" spans="2:19" ht="15">
      <c r="B634">
        <f t="shared" si="18"/>
        <v>633</v>
      </c>
      <c r="C634">
        <f t="shared" si="19"/>
        <v>2005</v>
      </c>
      <c r="D634" t="str">
        <f>+'2005'!B36</f>
        <v>Horn, S</v>
      </c>
      <c r="E634" s="56" t="str">
        <f>+'2005'!C36</f>
        <v>m</v>
      </c>
      <c r="F634" s="107">
        <f>+'2005'!D36</f>
        <v>0</v>
      </c>
      <c r="G634" s="107">
        <f>+'2005'!E36</f>
        <v>49.54</v>
      </c>
      <c r="H634" s="107">
        <f>+'2005'!F36</f>
        <v>0</v>
      </c>
      <c r="I634" s="107">
        <f>+'2005'!G36</f>
        <v>49.54</v>
      </c>
      <c r="L634">
        <v>88</v>
      </c>
      <c r="M634">
        <v>1994</v>
      </c>
      <c r="N634">
        <v>0</v>
      </c>
      <c r="O634">
        <v>0</v>
      </c>
      <c r="P634" s="13">
        <v>0</v>
      </c>
      <c r="Q634" s="13">
        <v>0</v>
      </c>
      <c r="R634" s="13">
        <v>0</v>
      </c>
      <c r="S634" s="13">
        <v>0</v>
      </c>
    </row>
    <row r="635" spans="2:19" ht="15">
      <c r="B635">
        <f t="shared" si="18"/>
        <v>634</v>
      </c>
      <c r="C635">
        <f t="shared" si="19"/>
        <v>2005</v>
      </c>
      <c r="D635" t="str">
        <f>+'2005'!B37</f>
        <v>Poulter, B</v>
      </c>
      <c r="E635" s="56" t="str">
        <f>+'2005'!C37</f>
        <v>m</v>
      </c>
      <c r="F635" s="107">
        <f>+'2005'!D37</f>
        <v>0</v>
      </c>
      <c r="G635" s="107">
        <f>+'2005'!E37</f>
        <v>0</v>
      </c>
      <c r="H635" s="107">
        <f>+'2005'!F37</f>
        <v>49.24</v>
      </c>
      <c r="I635" s="107">
        <f>+'2005'!G37</f>
        <v>49.24</v>
      </c>
      <c r="L635">
        <v>89</v>
      </c>
      <c r="M635">
        <v>1994</v>
      </c>
      <c r="N635">
        <v>0</v>
      </c>
      <c r="O635">
        <v>0</v>
      </c>
      <c r="P635" s="13">
        <v>0</v>
      </c>
      <c r="Q635" s="13">
        <v>0</v>
      </c>
      <c r="R635" s="13">
        <v>0</v>
      </c>
      <c r="S635" s="13">
        <v>0</v>
      </c>
    </row>
    <row r="636" spans="2:19" ht="15">
      <c r="B636">
        <f t="shared" si="18"/>
        <v>635</v>
      </c>
      <c r="C636">
        <f t="shared" si="19"/>
        <v>2005</v>
      </c>
      <c r="D636" t="str">
        <f>+'2005'!B38</f>
        <v>Ratcliffe, M</v>
      </c>
      <c r="E636" s="56" t="str">
        <f>+'2005'!C38</f>
        <v>f</v>
      </c>
      <c r="F636" s="107">
        <f>+'2005'!D38</f>
        <v>0</v>
      </c>
      <c r="G636" s="107">
        <f>+'2005'!E38</f>
        <v>0</v>
      </c>
      <c r="H636" s="107">
        <f>+'2005'!F38</f>
        <v>48.13</v>
      </c>
      <c r="I636" s="107">
        <f>+'2005'!G38</f>
        <v>48.13</v>
      </c>
      <c r="L636">
        <v>90</v>
      </c>
      <c r="M636">
        <v>1994</v>
      </c>
      <c r="N636">
        <v>0</v>
      </c>
      <c r="O636">
        <v>0</v>
      </c>
      <c r="P636" s="13">
        <v>0</v>
      </c>
      <c r="Q636" s="13">
        <v>0</v>
      </c>
      <c r="R636" s="13">
        <v>0</v>
      </c>
      <c r="S636" s="13">
        <v>0</v>
      </c>
    </row>
    <row r="637" spans="2:19" ht="15">
      <c r="B637">
        <f t="shared" si="18"/>
        <v>636</v>
      </c>
      <c r="C637">
        <f t="shared" si="19"/>
        <v>2005</v>
      </c>
      <c r="D637" t="str">
        <f>+'2005'!B39</f>
        <v>Woodrow, R</v>
      </c>
      <c r="E637" s="56" t="str">
        <f>+'2005'!C39</f>
        <v>f</v>
      </c>
      <c r="F637" s="107">
        <f>+'2005'!D39</f>
        <v>43.73</v>
      </c>
      <c r="G637" s="107">
        <f>+'2005'!E39</f>
        <v>0</v>
      </c>
      <c r="H637" s="107">
        <f>+'2005'!F39</f>
        <v>0</v>
      </c>
      <c r="I637" s="107">
        <f>+'2005'!G39</f>
        <v>43.73</v>
      </c>
      <c r="L637">
        <v>91</v>
      </c>
      <c r="M637">
        <v>1994</v>
      </c>
      <c r="N637">
        <v>0</v>
      </c>
      <c r="O637">
        <v>0</v>
      </c>
      <c r="P637" s="13">
        <v>0</v>
      </c>
      <c r="Q637" s="13">
        <v>0</v>
      </c>
      <c r="R637" s="13">
        <v>0</v>
      </c>
      <c r="S637" s="13">
        <v>0</v>
      </c>
    </row>
    <row r="638" spans="2:19" ht="15">
      <c r="B638">
        <f t="shared" si="18"/>
        <v>637</v>
      </c>
      <c r="C638">
        <f t="shared" si="19"/>
        <v>2005</v>
      </c>
      <c r="D638" t="str">
        <f>+'2005'!B40</f>
        <v>Woodrow, A</v>
      </c>
      <c r="E638" s="56" t="str">
        <f>+'2005'!C40</f>
        <v>m</v>
      </c>
      <c r="F638" s="107">
        <f>+'2005'!D40</f>
        <v>43.63</v>
      </c>
      <c r="G638" s="107">
        <f>+'2005'!E40</f>
        <v>0</v>
      </c>
      <c r="H638" s="107">
        <f>+'2005'!F40</f>
        <v>0</v>
      </c>
      <c r="I638" s="107">
        <f>+'2005'!G40</f>
        <v>43.63</v>
      </c>
      <c r="L638">
        <v>92</v>
      </c>
      <c r="M638">
        <v>1994</v>
      </c>
      <c r="N638">
        <v>0</v>
      </c>
      <c r="O638">
        <v>0</v>
      </c>
      <c r="P638" s="13">
        <v>0</v>
      </c>
      <c r="Q638" s="13">
        <v>0</v>
      </c>
      <c r="R638" s="13">
        <v>0</v>
      </c>
      <c r="S638" s="13">
        <v>0</v>
      </c>
    </row>
    <row r="639" spans="2:19" ht="15">
      <c r="B639">
        <f t="shared" si="18"/>
        <v>638</v>
      </c>
      <c r="C639">
        <f t="shared" si="19"/>
        <v>2005</v>
      </c>
      <c r="D639">
        <f>+'2005'!B41</f>
        <v>0</v>
      </c>
      <c r="E639" s="56">
        <f>+'2005'!C41</f>
        <v>0</v>
      </c>
      <c r="F639" s="107">
        <f>+'2005'!D41</f>
        <v>0</v>
      </c>
      <c r="G639" s="107">
        <f>+'2005'!E41</f>
        <v>0</v>
      </c>
      <c r="H639" s="107">
        <f>+'2005'!F41</f>
        <v>0</v>
      </c>
      <c r="I639" s="107">
        <f>+'2005'!G41</f>
        <v>0</v>
      </c>
      <c r="L639">
        <v>93</v>
      </c>
      <c r="M639">
        <v>1994</v>
      </c>
      <c r="N639">
        <v>0</v>
      </c>
      <c r="O639">
        <v>0</v>
      </c>
      <c r="P639" s="13">
        <v>0</v>
      </c>
      <c r="Q639" s="13">
        <v>0</v>
      </c>
      <c r="R639" s="13">
        <v>0</v>
      </c>
      <c r="S639" s="13">
        <v>0</v>
      </c>
    </row>
    <row r="640" spans="2:19" ht="15">
      <c r="B640">
        <f t="shared" si="18"/>
        <v>639</v>
      </c>
      <c r="C640">
        <f t="shared" si="19"/>
        <v>2005</v>
      </c>
      <c r="D640">
        <f>+'2005'!B42</f>
        <v>0</v>
      </c>
      <c r="E640" s="56">
        <f>+'2005'!C42</f>
        <v>0</v>
      </c>
      <c r="F640" s="107">
        <f>+'2005'!D42</f>
        <v>0</v>
      </c>
      <c r="G640" s="107">
        <f>+'2005'!E42</f>
        <v>0</v>
      </c>
      <c r="H640" s="107">
        <f>+'2005'!F42</f>
        <v>0</v>
      </c>
      <c r="I640" s="107">
        <f>+'2005'!G42</f>
        <v>0</v>
      </c>
      <c r="L640">
        <v>94</v>
      </c>
      <c r="M640">
        <v>1994</v>
      </c>
      <c r="N640">
        <v>0</v>
      </c>
      <c r="O640">
        <v>0</v>
      </c>
      <c r="P640" s="13">
        <v>0</v>
      </c>
      <c r="Q640" s="13">
        <v>0</v>
      </c>
      <c r="R640" s="13">
        <v>0</v>
      </c>
      <c r="S640" s="13">
        <v>0</v>
      </c>
    </row>
    <row r="641" spans="2:19" ht="15">
      <c r="B641">
        <f t="shared" si="18"/>
        <v>640</v>
      </c>
      <c r="C641">
        <f t="shared" si="19"/>
        <v>2005</v>
      </c>
      <c r="D641">
        <f>+'2005'!B43</f>
        <v>0</v>
      </c>
      <c r="E641" s="56">
        <f>+'2005'!C43</f>
        <v>0</v>
      </c>
      <c r="F641" s="107">
        <f>+'2005'!D43</f>
        <v>0</v>
      </c>
      <c r="G641" s="107">
        <f>+'2005'!E43</f>
        <v>0</v>
      </c>
      <c r="H641" s="107">
        <f>+'2005'!F43</f>
        <v>0</v>
      </c>
      <c r="I641" s="107">
        <f>+'2005'!G43</f>
        <v>0</v>
      </c>
      <c r="L641">
        <v>95</v>
      </c>
      <c r="M641">
        <v>1994</v>
      </c>
      <c r="N641">
        <v>0</v>
      </c>
      <c r="O641">
        <v>0</v>
      </c>
      <c r="P641" s="13">
        <v>0</v>
      </c>
      <c r="Q641" s="13">
        <v>0</v>
      </c>
      <c r="R641" s="13">
        <v>0</v>
      </c>
      <c r="S641" s="13">
        <v>0</v>
      </c>
    </row>
    <row r="642" spans="2:19" ht="15">
      <c r="B642">
        <f t="shared" si="18"/>
        <v>641</v>
      </c>
      <c r="C642">
        <f t="shared" si="19"/>
        <v>2005</v>
      </c>
      <c r="D642">
        <f>+'2005'!B44</f>
        <v>0</v>
      </c>
      <c r="E642" s="56">
        <f>+'2005'!C44</f>
        <v>0</v>
      </c>
      <c r="F642" s="107">
        <f>+'2005'!D44</f>
        <v>0</v>
      </c>
      <c r="G642" s="107">
        <f>+'2005'!E44</f>
        <v>0</v>
      </c>
      <c r="H642" s="107">
        <f>+'2005'!F44</f>
        <v>0</v>
      </c>
      <c r="I642" s="107">
        <f>+'2005'!G44</f>
        <v>0</v>
      </c>
      <c r="L642">
        <v>96</v>
      </c>
      <c r="M642">
        <v>1994</v>
      </c>
      <c r="N642">
        <v>0</v>
      </c>
      <c r="O642">
        <v>0</v>
      </c>
      <c r="P642" s="13">
        <v>0</v>
      </c>
      <c r="Q642" s="13">
        <v>0</v>
      </c>
      <c r="R642" s="13">
        <v>0</v>
      </c>
      <c r="S642" s="13">
        <v>0</v>
      </c>
    </row>
    <row r="643" spans="2:19" ht="15">
      <c r="B643">
        <f t="shared" si="18"/>
        <v>642</v>
      </c>
      <c r="C643">
        <f t="shared" si="19"/>
        <v>2005</v>
      </c>
      <c r="D643">
        <f>+'2005'!B45</f>
        <v>0</v>
      </c>
      <c r="E643" s="56">
        <f>+'2005'!C45</f>
        <v>0</v>
      </c>
      <c r="F643" s="107">
        <f>+'2005'!D45</f>
        <v>0</v>
      </c>
      <c r="G643" s="107">
        <f>+'2005'!E45</f>
        <v>0</v>
      </c>
      <c r="H643" s="107">
        <f>+'2005'!F45</f>
        <v>0</v>
      </c>
      <c r="I643" s="107">
        <f>+'2005'!G45</f>
        <v>0</v>
      </c>
      <c r="L643">
        <v>97</v>
      </c>
      <c r="M643">
        <v>1994</v>
      </c>
      <c r="N643">
        <v>0</v>
      </c>
      <c r="O643">
        <v>0</v>
      </c>
      <c r="P643" s="13">
        <v>0</v>
      </c>
      <c r="Q643" s="13">
        <v>0</v>
      </c>
      <c r="R643" s="13">
        <v>0</v>
      </c>
      <c r="S643" s="13">
        <v>0</v>
      </c>
    </row>
    <row r="644" spans="2:19" ht="15">
      <c r="B644">
        <f aca="true" t="shared" si="20" ref="B644:B707">1+B643</f>
        <v>643</v>
      </c>
      <c r="C644">
        <f t="shared" si="19"/>
        <v>2005</v>
      </c>
      <c r="D644">
        <f>+'2005'!B46</f>
        <v>0</v>
      </c>
      <c r="E644" s="56">
        <f>+'2005'!C46</f>
        <v>0</v>
      </c>
      <c r="F644" s="107">
        <f>+'2005'!D46</f>
        <v>0</v>
      </c>
      <c r="G644" s="107">
        <f>+'2005'!E46</f>
        <v>0</v>
      </c>
      <c r="H644" s="107">
        <f>+'2005'!F46</f>
        <v>0</v>
      </c>
      <c r="I644" s="107">
        <f>+'2005'!G46</f>
        <v>0</v>
      </c>
      <c r="L644">
        <v>98</v>
      </c>
      <c r="M644">
        <v>1994</v>
      </c>
      <c r="N644">
        <v>0</v>
      </c>
      <c r="O644">
        <v>0</v>
      </c>
      <c r="P644" s="13">
        <v>0</v>
      </c>
      <c r="Q644" s="13">
        <v>0</v>
      </c>
      <c r="R644" s="13">
        <v>0</v>
      </c>
      <c r="S644" s="13">
        <v>0</v>
      </c>
    </row>
    <row r="645" spans="2:19" ht="15">
      <c r="B645">
        <f t="shared" si="20"/>
        <v>644</v>
      </c>
      <c r="C645">
        <f t="shared" si="19"/>
        <v>2005</v>
      </c>
      <c r="D645">
        <f>+'2005'!B47</f>
        <v>0</v>
      </c>
      <c r="E645" s="56">
        <f>+'2005'!C47</f>
        <v>0</v>
      </c>
      <c r="F645" s="107">
        <f>+'2005'!D47</f>
        <v>0</v>
      </c>
      <c r="G645" s="107">
        <f>+'2005'!E47</f>
        <v>0</v>
      </c>
      <c r="H645" s="107">
        <f>+'2005'!F47</f>
        <v>0</v>
      </c>
      <c r="I645" s="107">
        <f>+'2005'!G47</f>
        <v>0</v>
      </c>
      <c r="L645">
        <v>99</v>
      </c>
      <c r="M645">
        <v>1994</v>
      </c>
      <c r="N645">
        <v>0</v>
      </c>
      <c r="O645">
        <v>0</v>
      </c>
      <c r="P645" s="13">
        <v>0</v>
      </c>
      <c r="Q645" s="13">
        <v>0</v>
      </c>
      <c r="R645" s="13">
        <v>0</v>
      </c>
      <c r="S645" s="13">
        <v>0</v>
      </c>
    </row>
    <row r="646" spans="2:19" ht="15">
      <c r="B646">
        <f t="shared" si="20"/>
        <v>645</v>
      </c>
      <c r="C646">
        <f t="shared" si="19"/>
        <v>2005</v>
      </c>
      <c r="D646">
        <f>+'2005'!B48</f>
        <v>0</v>
      </c>
      <c r="E646" s="56">
        <f>+'2005'!C48</f>
        <v>0</v>
      </c>
      <c r="F646" s="107">
        <f>+'2005'!D48</f>
        <v>0</v>
      </c>
      <c r="G646" s="107">
        <f>+'2005'!E48</f>
        <v>0</v>
      </c>
      <c r="H646" s="107">
        <f>+'2005'!F48</f>
        <v>0</v>
      </c>
      <c r="I646" s="107">
        <f>+'2005'!G48</f>
        <v>0</v>
      </c>
      <c r="L646">
        <v>100</v>
      </c>
      <c r="M646">
        <v>1994</v>
      </c>
      <c r="N646">
        <v>0</v>
      </c>
      <c r="O646">
        <v>0</v>
      </c>
      <c r="P646" s="13">
        <v>0</v>
      </c>
      <c r="Q646" s="13">
        <v>0</v>
      </c>
      <c r="R646" s="13">
        <v>0</v>
      </c>
      <c r="S646" s="13">
        <v>0</v>
      </c>
    </row>
    <row r="647" spans="2:19" ht="15">
      <c r="B647">
        <f t="shared" si="20"/>
        <v>646</v>
      </c>
      <c r="C647">
        <f t="shared" si="19"/>
        <v>2005</v>
      </c>
      <c r="D647">
        <f>+'2005'!B49</f>
        <v>0</v>
      </c>
      <c r="E647" s="56">
        <f>+'2005'!C49</f>
        <v>0</v>
      </c>
      <c r="F647" s="107">
        <f>+'2005'!D49</f>
        <v>0</v>
      </c>
      <c r="G647" s="107">
        <f>+'2005'!E49</f>
        <v>0</v>
      </c>
      <c r="H647" s="107">
        <f>+'2005'!F49</f>
        <v>0</v>
      </c>
      <c r="I647" s="107">
        <f>+'2005'!G49</f>
        <v>0</v>
      </c>
      <c r="L647">
        <v>122</v>
      </c>
      <c r="M647">
        <v>1995</v>
      </c>
      <c r="N647">
        <v>0</v>
      </c>
      <c r="O647">
        <v>0</v>
      </c>
      <c r="P647" s="13">
        <v>0</v>
      </c>
      <c r="Q647" s="13">
        <v>0</v>
      </c>
      <c r="R647" s="13">
        <v>0</v>
      </c>
      <c r="S647" s="13">
        <v>0</v>
      </c>
    </row>
    <row r="648" spans="2:19" ht="15">
      <c r="B648">
        <f t="shared" si="20"/>
        <v>647</v>
      </c>
      <c r="C648">
        <f t="shared" si="19"/>
        <v>2005</v>
      </c>
      <c r="D648">
        <f>+'2005'!B50</f>
        <v>0</v>
      </c>
      <c r="E648" s="56">
        <f>+'2005'!C50</f>
        <v>0</v>
      </c>
      <c r="F648" s="107">
        <f>+'2005'!D50</f>
        <v>0</v>
      </c>
      <c r="G648" s="107">
        <f>+'2005'!E50</f>
        <v>0</v>
      </c>
      <c r="H648" s="107">
        <f>+'2005'!F50</f>
        <v>0</v>
      </c>
      <c r="I648" s="107">
        <f>+'2005'!G50</f>
        <v>0</v>
      </c>
      <c r="L648">
        <v>123</v>
      </c>
      <c r="M648">
        <v>1995</v>
      </c>
      <c r="N648">
        <v>0</v>
      </c>
      <c r="O648">
        <v>0</v>
      </c>
      <c r="P648" s="13">
        <v>0</v>
      </c>
      <c r="Q648" s="13">
        <v>0</v>
      </c>
      <c r="R648" s="13">
        <v>0</v>
      </c>
      <c r="S648" s="13">
        <v>0</v>
      </c>
    </row>
    <row r="649" spans="2:19" ht="15">
      <c r="B649">
        <f t="shared" si="20"/>
        <v>648</v>
      </c>
      <c r="C649">
        <f t="shared" si="19"/>
        <v>2005</v>
      </c>
      <c r="D649">
        <f>+'2005'!B51</f>
        <v>0</v>
      </c>
      <c r="E649" s="56">
        <f>+'2005'!C51</f>
        <v>0</v>
      </c>
      <c r="F649" s="107">
        <f>+'2005'!D51</f>
        <v>0</v>
      </c>
      <c r="G649" s="107">
        <f>+'2005'!E51</f>
        <v>0</v>
      </c>
      <c r="H649" s="107">
        <f>+'2005'!F51</f>
        <v>0</v>
      </c>
      <c r="I649" s="107">
        <f>+'2005'!G51</f>
        <v>0</v>
      </c>
      <c r="L649">
        <v>124</v>
      </c>
      <c r="M649">
        <v>1995</v>
      </c>
      <c r="N649">
        <v>0</v>
      </c>
      <c r="O649">
        <v>0</v>
      </c>
      <c r="P649" s="13">
        <v>0</v>
      </c>
      <c r="Q649" s="13">
        <v>0</v>
      </c>
      <c r="R649" s="13">
        <v>0</v>
      </c>
      <c r="S649" s="13">
        <v>0</v>
      </c>
    </row>
    <row r="650" spans="2:19" ht="15">
      <c r="B650">
        <f t="shared" si="20"/>
        <v>649</v>
      </c>
      <c r="C650">
        <f t="shared" si="19"/>
        <v>2005</v>
      </c>
      <c r="D650">
        <f>+'2005'!B52</f>
        <v>0</v>
      </c>
      <c r="E650" s="56">
        <f>+'2005'!C52</f>
        <v>0</v>
      </c>
      <c r="F650" s="107">
        <f>+'2005'!D52</f>
        <v>0</v>
      </c>
      <c r="G650" s="107">
        <f>+'2005'!E52</f>
        <v>0</v>
      </c>
      <c r="H650" s="107">
        <f>+'2005'!F52</f>
        <v>0</v>
      </c>
      <c r="I650" s="107">
        <f>+'2005'!G52</f>
        <v>0</v>
      </c>
      <c r="L650">
        <v>125</v>
      </c>
      <c r="M650">
        <v>1995</v>
      </c>
      <c r="N650">
        <v>0</v>
      </c>
      <c r="O650">
        <v>0</v>
      </c>
      <c r="P650" s="13">
        <v>0</v>
      </c>
      <c r="Q650" s="13">
        <v>0</v>
      </c>
      <c r="R650" s="13">
        <v>0</v>
      </c>
      <c r="S650" s="13">
        <v>0</v>
      </c>
    </row>
    <row r="651" spans="2:19" ht="15">
      <c r="B651">
        <f t="shared" si="20"/>
        <v>650</v>
      </c>
      <c r="C651">
        <f t="shared" si="19"/>
        <v>2005</v>
      </c>
      <c r="D651">
        <f>+'2005'!B53</f>
        <v>0</v>
      </c>
      <c r="E651" s="56">
        <f>+'2005'!C53</f>
        <v>0</v>
      </c>
      <c r="F651" s="107">
        <f>+'2005'!D53</f>
        <v>0</v>
      </c>
      <c r="G651" s="107">
        <f>+'2005'!E53</f>
        <v>0</v>
      </c>
      <c r="H651" s="107">
        <f>+'2005'!F53</f>
        <v>0</v>
      </c>
      <c r="I651" s="107">
        <f>+'2005'!G53</f>
        <v>0</v>
      </c>
      <c r="L651">
        <v>126</v>
      </c>
      <c r="M651">
        <v>1995</v>
      </c>
      <c r="N651">
        <v>0</v>
      </c>
      <c r="O651">
        <v>0</v>
      </c>
      <c r="P651" s="13">
        <v>0</v>
      </c>
      <c r="Q651" s="13">
        <v>0</v>
      </c>
      <c r="R651" s="13">
        <v>0</v>
      </c>
      <c r="S651" s="13">
        <v>0</v>
      </c>
    </row>
    <row r="652" spans="2:19" ht="15">
      <c r="B652">
        <f t="shared" si="20"/>
        <v>651</v>
      </c>
      <c r="C652">
        <f t="shared" si="19"/>
        <v>2006</v>
      </c>
      <c r="D652" t="str">
        <f>+'2006'!B4</f>
        <v>Lyall, G</v>
      </c>
      <c r="E652" s="56" t="str">
        <f>+'2006'!C4</f>
        <v>m</v>
      </c>
      <c r="F652" s="107">
        <f>+'2006'!D4</f>
        <v>73.89</v>
      </c>
      <c r="G652" s="107">
        <f>+'2006'!E4</f>
        <v>75.22</v>
      </c>
      <c r="H652" s="107">
        <f>+'2006'!F4</f>
        <v>77.21</v>
      </c>
      <c r="I652" s="107">
        <f>+'2006'!G4</f>
        <v>226.32</v>
      </c>
      <c r="L652">
        <v>127</v>
      </c>
      <c r="M652">
        <v>1995</v>
      </c>
      <c r="N652">
        <v>0</v>
      </c>
      <c r="O652">
        <v>0</v>
      </c>
      <c r="P652" s="13">
        <v>0</v>
      </c>
      <c r="Q652" s="13">
        <v>0</v>
      </c>
      <c r="R652" s="13">
        <v>0</v>
      </c>
      <c r="S652" s="13">
        <v>0</v>
      </c>
    </row>
    <row r="653" spans="2:19" ht="15">
      <c r="B653">
        <f t="shared" si="20"/>
        <v>652</v>
      </c>
      <c r="C653">
        <f t="shared" si="19"/>
        <v>2006</v>
      </c>
      <c r="D653" t="str">
        <f>+'2006'!B5</f>
        <v>Haynes, R</v>
      </c>
      <c r="E653" s="56" t="str">
        <f>+'2006'!C5</f>
        <v>m</v>
      </c>
      <c r="F653" s="107">
        <f>+'2006'!D5</f>
        <v>72.9</v>
      </c>
      <c r="G653" s="107">
        <f>+'2006'!E5</f>
        <v>73.46</v>
      </c>
      <c r="H653" s="107">
        <f>+'2006'!F5</f>
        <v>73.44</v>
      </c>
      <c r="I653" s="107">
        <f>+'2006'!G5</f>
        <v>219.8</v>
      </c>
      <c r="L653">
        <v>128</v>
      </c>
      <c r="M653">
        <v>1995</v>
      </c>
      <c r="N653">
        <v>0</v>
      </c>
      <c r="O653">
        <v>0</v>
      </c>
      <c r="P653" s="13">
        <v>0</v>
      </c>
      <c r="Q653" s="13">
        <v>0</v>
      </c>
      <c r="R653" s="13">
        <v>0</v>
      </c>
      <c r="S653" s="13">
        <v>0</v>
      </c>
    </row>
    <row r="654" spans="2:19" ht="15">
      <c r="B654">
        <f t="shared" si="20"/>
        <v>653</v>
      </c>
      <c r="C654">
        <f t="shared" si="19"/>
        <v>2006</v>
      </c>
      <c r="D654" t="str">
        <f>+'2006'!B6</f>
        <v>Pitt, M</v>
      </c>
      <c r="E654" s="56" t="str">
        <f>+'2006'!C6</f>
        <v>f</v>
      </c>
      <c r="F654" s="107">
        <f>+'2006'!D6</f>
        <v>70.72</v>
      </c>
      <c r="G654" s="107">
        <f>+'2006'!E6</f>
        <v>74.43</v>
      </c>
      <c r="H654" s="107">
        <f>+'2006'!F6</f>
        <v>73.15</v>
      </c>
      <c r="I654" s="107">
        <f>+'2006'!G6</f>
        <v>218.3</v>
      </c>
      <c r="L654">
        <v>129</v>
      </c>
      <c r="M654">
        <v>1995</v>
      </c>
      <c r="N654">
        <v>0</v>
      </c>
      <c r="O654">
        <v>0</v>
      </c>
      <c r="P654" s="13">
        <v>0</v>
      </c>
      <c r="Q654" s="13">
        <v>0</v>
      </c>
      <c r="R654" s="13">
        <v>0</v>
      </c>
      <c r="S654" s="13">
        <v>0</v>
      </c>
    </row>
    <row r="655" spans="2:19" ht="15">
      <c r="B655">
        <f t="shared" si="20"/>
        <v>654</v>
      </c>
      <c r="C655">
        <f t="shared" si="19"/>
        <v>2006</v>
      </c>
      <c r="D655" t="str">
        <f>+'2006'!B7</f>
        <v>Hemsworth, M</v>
      </c>
      <c r="E655" s="56" t="str">
        <f>+'2006'!C7</f>
        <v>f</v>
      </c>
      <c r="F655" s="107">
        <f>+'2006'!D7</f>
        <v>72.53</v>
      </c>
      <c r="G655" s="107">
        <f>+'2006'!E7</f>
        <v>72.33</v>
      </c>
      <c r="H655" s="107">
        <f>+'2006'!F7</f>
        <v>72.69</v>
      </c>
      <c r="I655" s="107">
        <f>+'2006'!G7</f>
        <v>217.55</v>
      </c>
      <c r="L655">
        <v>130</v>
      </c>
      <c r="M655">
        <v>1995</v>
      </c>
      <c r="N655">
        <v>0</v>
      </c>
      <c r="O655">
        <v>0</v>
      </c>
      <c r="P655" s="13">
        <v>0</v>
      </c>
      <c r="Q655" s="13">
        <v>0</v>
      </c>
      <c r="R655" s="13">
        <v>0</v>
      </c>
      <c r="S655" s="13">
        <v>0</v>
      </c>
    </row>
    <row r="656" spans="2:19" ht="15">
      <c r="B656">
        <f t="shared" si="20"/>
        <v>655</v>
      </c>
      <c r="C656">
        <f t="shared" si="19"/>
        <v>2006</v>
      </c>
      <c r="D656" t="str">
        <f>+'2006'!B8</f>
        <v>Rea, M</v>
      </c>
      <c r="E656" s="56" t="str">
        <f>+'2006'!C8</f>
        <v>f</v>
      </c>
      <c r="F656" s="107">
        <f>+'2006'!D8</f>
        <v>69.3</v>
      </c>
      <c r="G656" s="107">
        <f>+'2006'!E8</f>
        <v>72.2</v>
      </c>
      <c r="H656" s="107">
        <f>+'2006'!F8</f>
        <v>71.67</v>
      </c>
      <c r="I656" s="107">
        <f>+'2006'!G8</f>
        <v>213.17000000000002</v>
      </c>
      <c r="L656">
        <v>131</v>
      </c>
      <c r="M656">
        <v>1995</v>
      </c>
      <c r="N656">
        <v>0</v>
      </c>
      <c r="O656">
        <v>0</v>
      </c>
      <c r="P656" s="13">
        <v>0</v>
      </c>
      <c r="Q656" s="13">
        <v>0</v>
      </c>
      <c r="R656" s="13">
        <v>0</v>
      </c>
      <c r="S656" s="13">
        <v>0</v>
      </c>
    </row>
    <row r="657" spans="2:19" ht="15">
      <c r="B657">
        <f t="shared" si="20"/>
        <v>656</v>
      </c>
      <c r="C657">
        <f t="shared" si="19"/>
        <v>2006</v>
      </c>
      <c r="D657" t="str">
        <f>+'2006'!B9</f>
        <v>Peel, D</v>
      </c>
      <c r="E657" s="56" t="str">
        <f>+'2006'!C9</f>
        <v>m</v>
      </c>
      <c r="F657" s="107">
        <f>+'2006'!D9</f>
        <v>61.34</v>
      </c>
      <c r="G657" s="107">
        <f>+'2006'!E9</f>
        <v>65.34</v>
      </c>
      <c r="H657" s="107">
        <f>+'2006'!F9</f>
        <v>61</v>
      </c>
      <c r="I657" s="107">
        <f>+'2006'!G9</f>
        <v>187.68</v>
      </c>
      <c r="L657">
        <v>132</v>
      </c>
      <c r="M657">
        <v>1995</v>
      </c>
      <c r="N657">
        <v>0</v>
      </c>
      <c r="O657">
        <v>0</v>
      </c>
      <c r="P657" s="13">
        <v>0</v>
      </c>
      <c r="Q657" s="13">
        <v>0</v>
      </c>
      <c r="R657" s="13">
        <v>0</v>
      </c>
      <c r="S657" s="13">
        <v>0</v>
      </c>
    </row>
    <row r="658" spans="2:19" ht="15">
      <c r="B658">
        <f t="shared" si="20"/>
        <v>657</v>
      </c>
      <c r="C658">
        <f t="shared" si="19"/>
        <v>2006</v>
      </c>
      <c r="D658" t="str">
        <f>+'2006'!B10</f>
        <v>Armitage, M</v>
      </c>
      <c r="E658" s="56" t="str">
        <f>+'2006'!C10</f>
        <v>m</v>
      </c>
      <c r="F658" s="107">
        <f>+'2006'!D10</f>
        <v>61.04</v>
      </c>
      <c r="G658" s="107">
        <f>+'2006'!E10</f>
        <v>54.51</v>
      </c>
      <c r="H658" s="107">
        <f>+'2006'!F10</f>
        <v>60.49</v>
      </c>
      <c r="I658" s="107">
        <f>+'2006'!G10</f>
        <v>176.04</v>
      </c>
      <c r="L658">
        <v>133</v>
      </c>
      <c r="M658">
        <v>1995</v>
      </c>
      <c r="N658">
        <v>0</v>
      </c>
      <c r="O658">
        <v>0</v>
      </c>
      <c r="P658" s="13">
        <v>0</v>
      </c>
      <c r="Q658" s="13">
        <v>0</v>
      </c>
      <c r="R658" s="13">
        <v>0</v>
      </c>
      <c r="S658" s="13">
        <v>0</v>
      </c>
    </row>
    <row r="659" spans="2:19" ht="15">
      <c r="B659">
        <f t="shared" si="20"/>
        <v>658</v>
      </c>
      <c r="C659">
        <f t="shared" si="19"/>
        <v>2006</v>
      </c>
      <c r="D659" t="str">
        <f>+'2006'!B11</f>
        <v>Sinnett, A</v>
      </c>
      <c r="E659" s="56" t="str">
        <f>+'2006'!C11</f>
        <v>f</v>
      </c>
      <c r="F659" s="107">
        <f>+'2006'!D11</f>
        <v>79.64</v>
      </c>
      <c r="G659" s="107">
        <f>+'2006'!E11</f>
        <v>0</v>
      </c>
      <c r="H659" s="107">
        <f>+'2006'!F11</f>
        <v>82.18</v>
      </c>
      <c r="I659" s="107">
        <f>+'2006'!G11</f>
        <v>161.82</v>
      </c>
      <c r="L659">
        <v>134</v>
      </c>
      <c r="M659">
        <v>1995</v>
      </c>
      <c r="N659">
        <v>0</v>
      </c>
      <c r="O659">
        <v>0</v>
      </c>
      <c r="P659" s="13">
        <v>0</v>
      </c>
      <c r="Q659" s="13">
        <v>0</v>
      </c>
      <c r="R659" s="13">
        <v>0</v>
      </c>
      <c r="S659" s="13">
        <v>0</v>
      </c>
    </row>
    <row r="660" spans="2:19" ht="15">
      <c r="B660">
        <f t="shared" si="20"/>
        <v>659</v>
      </c>
      <c r="C660">
        <f t="shared" si="19"/>
        <v>2006</v>
      </c>
      <c r="D660" t="str">
        <f>+'2006'!B12</f>
        <v>Hollamby, M</v>
      </c>
      <c r="E660" s="56" t="str">
        <f>+'2006'!C12</f>
        <v>f</v>
      </c>
      <c r="F660" s="107">
        <f>+'2006'!D12</f>
        <v>77.86</v>
      </c>
      <c r="G660" s="107">
        <f>+'2006'!E12</f>
        <v>77.74</v>
      </c>
      <c r="H660" s="107">
        <f>+'2006'!F12</f>
        <v>0</v>
      </c>
      <c r="I660" s="107">
        <f>+'2006'!G12</f>
        <v>155.6</v>
      </c>
      <c r="L660">
        <v>135</v>
      </c>
      <c r="M660">
        <v>1995</v>
      </c>
      <c r="N660">
        <v>0</v>
      </c>
      <c r="O660">
        <v>0</v>
      </c>
      <c r="P660" s="13">
        <v>0</v>
      </c>
      <c r="Q660" s="13">
        <v>0</v>
      </c>
      <c r="R660" s="13">
        <v>0</v>
      </c>
      <c r="S660" s="13">
        <v>0</v>
      </c>
    </row>
    <row r="661" spans="2:19" ht="15">
      <c r="B661">
        <f t="shared" si="20"/>
        <v>660</v>
      </c>
      <c r="C661">
        <f t="shared" si="19"/>
        <v>2006</v>
      </c>
      <c r="D661" t="str">
        <f>+'2006'!B13</f>
        <v>Gill, J</v>
      </c>
      <c r="E661" s="56" t="str">
        <f>+'2006'!C13</f>
        <v>m</v>
      </c>
      <c r="F661" s="107">
        <f>+'2006'!D13</f>
        <v>68.6</v>
      </c>
      <c r="G661" s="107">
        <f>+'2006'!E13</f>
        <v>74.8</v>
      </c>
      <c r="H661" s="107">
        <f>+'2006'!F13</f>
        <v>0</v>
      </c>
      <c r="I661" s="107">
        <f>+'2006'!G13</f>
        <v>143.39999999999998</v>
      </c>
      <c r="L661">
        <v>136</v>
      </c>
      <c r="M661">
        <v>1995</v>
      </c>
      <c r="N661">
        <v>0</v>
      </c>
      <c r="O661">
        <v>0</v>
      </c>
      <c r="P661" s="13">
        <v>0</v>
      </c>
      <c r="Q661" s="13">
        <v>0</v>
      </c>
      <c r="R661" s="13">
        <v>0</v>
      </c>
      <c r="S661" s="13">
        <v>0</v>
      </c>
    </row>
    <row r="662" spans="2:19" ht="15">
      <c r="B662">
        <f t="shared" si="20"/>
        <v>661</v>
      </c>
      <c r="C662">
        <f t="shared" si="19"/>
        <v>2006</v>
      </c>
      <c r="D662" t="str">
        <f>+'2006'!B14</f>
        <v>Prentice, S</v>
      </c>
      <c r="E662" s="56" t="str">
        <f>+'2006'!C14</f>
        <v>m</v>
      </c>
      <c r="F662" s="107">
        <f>+'2006'!D14</f>
        <v>68.2</v>
      </c>
      <c r="G662" s="107">
        <f>+'2006'!E14</f>
        <v>0</v>
      </c>
      <c r="H662" s="107">
        <f>+'2006'!F14</f>
        <v>70.72</v>
      </c>
      <c r="I662" s="107">
        <f>+'2006'!G14</f>
        <v>138.92000000000002</v>
      </c>
      <c r="L662">
        <v>137</v>
      </c>
      <c r="M662">
        <v>1995</v>
      </c>
      <c r="N662">
        <v>0</v>
      </c>
      <c r="O662">
        <v>0</v>
      </c>
      <c r="P662" s="13">
        <v>0</v>
      </c>
      <c r="Q662" s="13">
        <v>0</v>
      </c>
      <c r="R662" s="13">
        <v>0</v>
      </c>
      <c r="S662" s="13">
        <v>0</v>
      </c>
    </row>
    <row r="663" spans="2:19" ht="15">
      <c r="B663">
        <f t="shared" si="20"/>
        <v>662</v>
      </c>
      <c r="C663">
        <f t="shared" si="19"/>
        <v>2006</v>
      </c>
      <c r="D663" t="str">
        <f>+'2006'!B15</f>
        <v>Purchase, R</v>
      </c>
      <c r="E663" s="56" t="str">
        <f>+'2006'!C15</f>
        <v>m</v>
      </c>
      <c r="F663" s="107">
        <f>+'2006'!D15</f>
        <v>74.51</v>
      </c>
      <c r="G663" s="107">
        <f>+'2006'!E15</f>
        <v>0</v>
      </c>
      <c r="H663" s="107">
        <f>+'2006'!F15</f>
        <v>0</v>
      </c>
      <c r="I663" s="107">
        <f>+'2006'!G15</f>
        <v>74.51</v>
      </c>
      <c r="L663">
        <v>138</v>
      </c>
      <c r="M663">
        <v>1995</v>
      </c>
      <c r="N663">
        <v>0</v>
      </c>
      <c r="O663">
        <v>0</v>
      </c>
      <c r="P663" s="13">
        <v>0</v>
      </c>
      <c r="Q663" s="13">
        <v>0</v>
      </c>
      <c r="R663" s="13">
        <v>0</v>
      </c>
      <c r="S663" s="13">
        <v>0</v>
      </c>
    </row>
    <row r="664" spans="2:19" ht="15">
      <c r="B664">
        <f t="shared" si="20"/>
        <v>663</v>
      </c>
      <c r="C664">
        <f t="shared" si="19"/>
        <v>2006</v>
      </c>
      <c r="D664" t="str">
        <f>+'2006'!B16</f>
        <v>Surawy, A</v>
      </c>
      <c r="E664" s="56" t="str">
        <f>+'2006'!C16</f>
        <v>m</v>
      </c>
      <c r="F664" s="107">
        <f>+'2006'!D16</f>
        <v>62.51</v>
      </c>
      <c r="G664" s="107">
        <f>+'2006'!E16</f>
        <v>0</v>
      </c>
      <c r="H664" s="107">
        <f>+'2006'!F16</f>
        <v>60.91</v>
      </c>
      <c r="I664" s="107">
        <f>+'2006'!G16</f>
        <v>123.41999999999999</v>
      </c>
      <c r="L664">
        <v>139</v>
      </c>
      <c r="M664">
        <v>1995</v>
      </c>
      <c r="N664">
        <v>0</v>
      </c>
      <c r="O664">
        <v>0</v>
      </c>
      <c r="P664" s="13">
        <v>0</v>
      </c>
      <c r="Q664" s="13">
        <v>0</v>
      </c>
      <c r="R664" s="13">
        <v>0</v>
      </c>
      <c r="S664" s="13">
        <v>0</v>
      </c>
    </row>
    <row r="665" spans="2:19" ht="15">
      <c r="B665">
        <f t="shared" si="20"/>
        <v>664</v>
      </c>
      <c r="C665">
        <f t="shared" si="19"/>
        <v>2006</v>
      </c>
      <c r="D665" t="str">
        <f>+'2006'!B17</f>
        <v>Winborn, M</v>
      </c>
      <c r="E665" s="56" t="str">
        <f>+'2006'!C17</f>
        <v>f</v>
      </c>
      <c r="F665" s="107">
        <f>+'2006'!D17</f>
        <v>60.26</v>
      </c>
      <c r="G665" s="107">
        <f>+'2006'!E17</f>
        <v>0</v>
      </c>
      <c r="H665" s="107">
        <f>+'2006'!F17</f>
        <v>61.12</v>
      </c>
      <c r="I665" s="107">
        <f>+'2006'!G17</f>
        <v>121.38</v>
      </c>
      <c r="L665">
        <v>140</v>
      </c>
      <c r="M665">
        <v>1995</v>
      </c>
      <c r="N665">
        <v>0</v>
      </c>
      <c r="O665">
        <v>0</v>
      </c>
      <c r="P665" s="13">
        <v>0</v>
      </c>
      <c r="Q665" s="13">
        <v>0</v>
      </c>
      <c r="R665" s="13">
        <v>0</v>
      </c>
      <c r="S665" s="13">
        <v>0</v>
      </c>
    </row>
    <row r="666" spans="2:19" ht="15">
      <c r="B666">
        <f t="shared" si="20"/>
        <v>665</v>
      </c>
      <c r="C666">
        <f t="shared" si="19"/>
        <v>2006</v>
      </c>
      <c r="D666" t="str">
        <f>+'2006'!B18</f>
        <v>Horn, S</v>
      </c>
      <c r="E666" s="56" t="str">
        <f>+'2006'!C18</f>
        <v>m</v>
      </c>
      <c r="F666" s="107">
        <f>+'2006'!D18</f>
        <v>0</v>
      </c>
      <c r="G666" s="107">
        <f>+'2006'!E18</f>
        <v>49.01</v>
      </c>
      <c r="H666" s="107">
        <f>+'2006'!F18</f>
        <v>52.7</v>
      </c>
      <c r="I666" s="107">
        <f>+'2006'!G18</f>
        <v>101.71000000000001</v>
      </c>
      <c r="L666">
        <v>141</v>
      </c>
      <c r="M666">
        <v>1995</v>
      </c>
      <c r="N666">
        <v>0</v>
      </c>
      <c r="O666">
        <v>0</v>
      </c>
      <c r="P666" s="13">
        <v>0</v>
      </c>
      <c r="Q666" s="13">
        <v>0</v>
      </c>
      <c r="R666" s="13">
        <v>0</v>
      </c>
      <c r="S666" s="13">
        <v>0</v>
      </c>
    </row>
    <row r="667" spans="2:19" ht="15">
      <c r="B667">
        <f t="shared" si="20"/>
        <v>666</v>
      </c>
      <c r="C667">
        <f t="shared" si="19"/>
        <v>2006</v>
      </c>
      <c r="D667" t="str">
        <f>+'2006'!B19</f>
        <v>Delbridge, M</v>
      </c>
      <c r="E667" s="56" t="str">
        <f>+'2006'!C19</f>
        <v>m</v>
      </c>
      <c r="F667" s="107">
        <f>+'2006'!D19</f>
        <v>0</v>
      </c>
      <c r="G667" s="107">
        <f>+'2006'!E19</f>
        <v>71.34</v>
      </c>
      <c r="H667" s="107">
        <f>+'2006'!F19</f>
        <v>0</v>
      </c>
      <c r="I667" s="107">
        <f>+'2006'!G19</f>
        <v>71.34</v>
      </c>
      <c r="L667">
        <v>142</v>
      </c>
      <c r="M667">
        <v>1995</v>
      </c>
      <c r="N667">
        <v>0</v>
      </c>
      <c r="O667">
        <v>0</v>
      </c>
      <c r="P667" s="13">
        <v>0</v>
      </c>
      <c r="Q667" s="13">
        <v>0</v>
      </c>
      <c r="R667" s="13">
        <v>0</v>
      </c>
      <c r="S667" s="13">
        <v>0</v>
      </c>
    </row>
    <row r="668" spans="2:19" ht="15">
      <c r="B668">
        <f t="shared" si="20"/>
        <v>667</v>
      </c>
      <c r="C668">
        <f t="shared" si="19"/>
        <v>2006</v>
      </c>
      <c r="D668" t="str">
        <f>+'2006'!B20</f>
        <v>Bright, N</v>
      </c>
      <c r="E668" s="56" t="str">
        <f>+'2006'!C20</f>
        <v>m</v>
      </c>
      <c r="F668" s="107">
        <f>+'2006'!D20</f>
        <v>0</v>
      </c>
      <c r="G668" s="107">
        <f>+'2006'!E20</f>
        <v>70.69</v>
      </c>
      <c r="H668" s="107">
        <f>+'2006'!F20</f>
        <v>0</v>
      </c>
      <c r="I668" s="107">
        <f>+'2006'!G20</f>
        <v>70.69</v>
      </c>
      <c r="L668">
        <v>143</v>
      </c>
      <c r="M668">
        <v>1995</v>
      </c>
      <c r="N668">
        <v>0</v>
      </c>
      <c r="O668">
        <v>0</v>
      </c>
      <c r="P668" s="13">
        <v>0</v>
      </c>
      <c r="Q668" s="13">
        <v>0</v>
      </c>
      <c r="R668" s="13">
        <v>0</v>
      </c>
      <c r="S668" s="13">
        <v>0</v>
      </c>
    </row>
    <row r="669" spans="2:19" ht="15">
      <c r="B669">
        <f t="shared" si="20"/>
        <v>668</v>
      </c>
      <c r="C669">
        <f t="shared" si="19"/>
        <v>2006</v>
      </c>
      <c r="D669" t="str">
        <f>+'2006'!B21</f>
        <v>Hargrave, P</v>
      </c>
      <c r="E669" s="56" t="str">
        <f>+'2006'!C21</f>
        <v>m</v>
      </c>
      <c r="F669" s="107">
        <f>+'2006'!D21</f>
        <v>0</v>
      </c>
      <c r="G669" s="107">
        <f>+'2006'!E21</f>
        <v>70.01</v>
      </c>
      <c r="H669" s="107">
        <f>+'2006'!F21</f>
        <v>0</v>
      </c>
      <c r="I669" s="107">
        <f>+'2006'!G21</f>
        <v>70.01</v>
      </c>
      <c r="L669">
        <v>144</v>
      </c>
      <c r="M669">
        <v>1995</v>
      </c>
      <c r="N669">
        <v>0</v>
      </c>
      <c r="O669">
        <v>0</v>
      </c>
      <c r="P669" s="13">
        <v>0</v>
      </c>
      <c r="Q669" s="13">
        <v>0</v>
      </c>
      <c r="R669" s="13">
        <v>0</v>
      </c>
      <c r="S669" s="13">
        <v>0</v>
      </c>
    </row>
    <row r="670" spans="2:19" ht="15">
      <c r="B670">
        <f t="shared" si="20"/>
        <v>669</v>
      </c>
      <c r="C670">
        <f t="shared" si="19"/>
        <v>2006</v>
      </c>
      <c r="D670" t="str">
        <f>+'2006'!B22</f>
        <v>Newcombe, H</v>
      </c>
      <c r="E670" s="56" t="str">
        <f>+'2006'!C22</f>
        <v>f</v>
      </c>
      <c r="F670" s="107">
        <f>+'2006'!D22</f>
        <v>68.67</v>
      </c>
      <c r="G670" s="107">
        <f>+'2006'!E22</f>
        <v>0</v>
      </c>
      <c r="H670" s="107">
        <f>+'2006'!F22</f>
        <v>0</v>
      </c>
      <c r="I670" s="107">
        <f>+'2006'!G22</f>
        <v>68.67</v>
      </c>
      <c r="L670">
        <v>145</v>
      </c>
      <c r="M670">
        <v>1995</v>
      </c>
      <c r="N670">
        <v>0</v>
      </c>
      <c r="O670">
        <v>0</v>
      </c>
      <c r="P670" s="13">
        <v>0</v>
      </c>
      <c r="Q670" s="13">
        <v>0</v>
      </c>
      <c r="R670" s="13">
        <v>0</v>
      </c>
      <c r="S670" s="13">
        <v>0</v>
      </c>
    </row>
    <row r="671" spans="2:19" ht="15">
      <c r="B671">
        <f t="shared" si="20"/>
        <v>670</v>
      </c>
      <c r="C671">
        <f t="shared" si="19"/>
        <v>2006</v>
      </c>
      <c r="D671" t="str">
        <f>+'2006'!B23</f>
        <v>Goodwin, B</v>
      </c>
      <c r="E671" s="56" t="str">
        <f>+'2006'!C23</f>
        <v>f</v>
      </c>
      <c r="F671" s="107">
        <f>+'2006'!D23</f>
        <v>67.39</v>
      </c>
      <c r="G671" s="107">
        <f>+'2006'!E23</f>
        <v>0</v>
      </c>
      <c r="H671" s="107">
        <f>+'2006'!F23</f>
        <v>0</v>
      </c>
      <c r="I671" s="107">
        <f>+'2006'!G23</f>
        <v>67.39</v>
      </c>
      <c r="L671">
        <v>146</v>
      </c>
      <c r="M671">
        <v>1995</v>
      </c>
      <c r="N671">
        <v>0</v>
      </c>
      <c r="O671">
        <v>0</v>
      </c>
      <c r="P671" s="13">
        <v>0</v>
      </c>
      <c r="Q671" s="13">
        <v>0</v>
      </c>
      <c r="R671" s="13">
        <v>0</v>
      </c>
      <c r="S671" s="13">
        <v>0</v>
      </c>
    </row>
    <row r="672" spans="2:19" ht="15">
      <c r="B672">
        <f t="shared" si="20"/>
        <v>671</v>
      </c>
      <c r="C672">
        <f t="shared" si="19"/>
        <v>2006</v>
      </c>
      <c r="D672" t="str">
        <f>+'2006'!B24</f>
        <v>Christmas, S</v>
      </c>
      <c r="E672" s="56" t="str">
        <f>+'2006'!C24</f>
        <v>m</v>
      </c>
      <c r="F672" s="107">
        <f>+'2006'!D24</f>
        <v>0</v>
      </c>
      <c r="G672" s="107">
        <f>+'2006'!E24</f>
        <v>0</v>
      </c>
      <c r="H672" s="107">
        <f>+'2006'!F24</f>
        <v>67.24</v>
      </c>
      <c r="I672" s="107">
        <f>+'2006'!G24</f>
        <v>67.24</v>
      </c>
      <c r="L672">
        <v>147</v>
      </c>
      <c r="M672">
        <v>1995</v>
      </c>
      <c r="N672">
        <v>0</v>
      </c>
      <c r="O672">
        <v>0</v>
      </c>
      <c r="P672" s="13">
        <v>0</v>
      </c>
      <c r="Q672" s="13">
        <v>0</v>
      </c>
      <c r="R672" s="13">
        <v>0</v>
      </c>
      <c r="S672" s="13">
        <v>0</v>
      </c>
    </row>
    <row r="673" spans="2:19" ht="15">
      <c r="B673">
        <f t="shared" si="20"/>
        <v>672</v>
      </c>
      <c r="C673">
        <f t="shared" si="19"/>
        <v>2006</v>
      </c>
      <c r="D673" t="str">
        <f>+'2006'!B25</f>
        <v>Humphries, J</v>
      </c>
      <c r="E673" s="56" t="str">
        <f>+'2006'!C25</f>
        <v>m</v>
      </c>
      <c r="F673" s="107">
        <f>+'2006'!D25</f>
        <v>66.71</v>
      </c>
      <c r="G673" s="107">
        <f>+'2006'!E25</f>
        <v>0</v>
      </c>
      <c r="H673" s="107">
        <f>+'2006'!F25</f>
        <v>0</v>
      </c>
      <c r="I673" s="107">
        <f>+'2006'!G25</f>
        <v>66.71</v>
      </c>
      <c r="L673">
        <v>148</v>
      </c>
      <c r="M673">
        <v>1995</v>
      </c>
      <c r="N673">
        <v>0</v>
      </c>
      <c r="O673">
        <v>0</v>
      </c>
      <c r="P673" s="13">
        <v>0</v>
      </c>
      <c r="Q673" s="13">
        <v>0</v>
      </c>
      <c r="R673" s="13">
        <v>0</v>
      </c>
      <c r="S673" s="13">
        <v>0</v>
      </c>
    </row>
    <row r="674" spans="2:19" ht="15">
      <c r="B674">
        <f t="shared" si="20"/>
        <v>673</v>
      </c>
      <c r="C674">
        <f t="shared" si="19"/>
        <v>2006</v>
      </c>
      <c r="D674" t="str">
        <f>+'2006'!B26</f>
        <v>Taub, R</v>
      </c>
      <c r="E674" s="56" t="str">
        <f>+'2006'!C26</f>
        <v>m</v>
      </c>
      <c r="F674" s="107">
        <f>+'2006'!D26</f>
        <v>0</v>
      </c>
      <c r="G674" s="107">
        <f>+'2006'!E26</f>
        <v>0</v>
      </c>
      <c r="H674" s="107">
        <f>+'2006'!F26</f>
        <v>66.6</v>
      </c>
      <c r="I674" s="107">
        <f>+'2006'!G26</f>
        <v>66.6</v>
      </c>
      <c r="L674">
        <v>149</v>
      </c>
      <c r="M674">
        <v>1995</v>
      </c>
      <c r="N674">
        <v>0</v>
      </c>
      <c r="O674">
        <v>0</v>
      </c>
      <c r="P674" s="13">
        <v>0</v>
      </c>
      <c r="Q674" s="13">
        <v>0</v>
      </c>
      <c r="R674" s="13">
        <v>0</v>
      </c>
      <c r="S674" s="13">
        <v>0</v>
      </c>
    </row>
    <row r="675" spans="2:19" ht="15">
      <c r="B675">
        <f t="shared" si="20"/>
        <v>674</v>
      </c>
      <c r="C675">
        <f t="shared" si="19"/>
        <v>2006</v>
      </c>
      <c r="D675" t="str">
        <f>+'2006'!B27</f>
        <v>Jones, A</v>
      </c>
      <c r="E675" s="56" t="str">
        <f>+'2006'!C27</f>
        <v>f</v>
      </c>
      <c r="F675" s="107">
        <f>+'2006'!D27</f>
        <v>0</v>
      </c>
      <c r="G675" s="107">
        <f>+'2006'!E27</f>
        <v>0</v>
      </c>
      <c r="H675" s="107">
        <f>+'2006'!F27</f>
        <v>62.9</v>
      </c>
      <c r="I675" s="107">
        <f>+'2006'!G27</f>
        <v>62.9</v>
      </c>
      <c r="L675">
        <v>150</v>
      </c>
      <c r="M675">
        <v>1995</v>
      </c>
      <c r="N675">
        <v>0</v>
      </c>
      <c r="O675">
        <v>0</v>
      </c>
      <c r="P675" s="13">
        <v>0</v>
      </c>
      <c r="Q675" s="13">
        <v>0</v>
      </c>
      <c r="R675" s="13">
        <v>0</v>
      </c>
      <c r="S675" s="13">
        <v>0</v>
      </c>
    </row>
    <row r="676" spans="2:19" ht="15">
      <c r="B676">
        <f t="shared" si="20"/>
        <v>675</v>
      </c>
      <c r="C676">
        <f t="shared" si="19"/>
        <v>2006</v>
      </c>
      <c r="D676" t="str">
        <f>+'2006'!B28</f>
        <v>Evans, D</v>
      </c>
      <c r="E676" s="56" t="str">
        <f>+'2006'!C28</f>
        <v>m</v>
      </c>
      <c r="F676" s="107">
        <f>+'2006'!D28</f>
        <v>0</v>
      </c>
      <c r="G676" s="107">
        <f>+'2006'!E28</f>
        <v>62.47</v>
      </c>
      <c r="H676" s="107">
        <f>+'2006'!F28</f>
        <v>0</v>
      </c>
      <c r="I676" s="107">
        <f>+'2006'!G28</f>
        <v>62.47</v>
      </c>
      <c r="L676">
        <v>188</v>
      </c>
      <c r="M676">
        <v>1996</v>
      </c>
      <c r="N676">
        <v>0</v>
      </c>
      <c r="O676">
        <v>0</v>
      </c>
      <c r="P676" s="13">
        <v>0</v>
      </c>
      <c r="Q676" s="13">
        <v>0</v>
      </c>
      <c r="R676" s="13">
        <v>0</v>
      </c>
      <c r="S676" s="13">
        <v>0</v>
      </c>
    </row>
    <row r="677" spans="2:19" ht="15">
      <c r="B677">
        <f t="shared" si="20"/>
        <v>676</v>
      </c>
      <c r="C677">
        <f t="shared" si="19"/>
        <v>2006</v>
      </c>
      <c r="D677" t="str">
        <f>+'2006'!B29</f>
        <v>Rix, J</v>
      </c>
      <c r="E677" s="56" t="str">
        <f>+'2006'!C29</f>
        <v>m</v>
      </c>
      <c r="F677" s="107">
        <f>+'2006'!D29</f>
        <v>0</v>
      </c>
      <c r="G677" s="107">
        <f>+'2006'!E29</f>
        <v>0</v>
      </c>
      <c r="H677" s="107">
        <f>+'2006'!F29</f>
        <v>60.88</v>
      </c>
      <c r="I677" s="107">
        <f>+'2006'!G29</f>
        <v>60.88</v>
      </c>
      <c r="L677">
        <v>189</v>
      </c>
      <c r="M677">
        <v>1996</v>
      </c>
      <c r="N677">
        <v>0</v>
      </c>
      <c r="O677">
        <v>0</v>
      </c>
      <c r="P677" s="13">
        <v>0</v>
      </c>
      <c r="Q677" s="13">
        <v>0</v>
      </c>
      <c r="R677" s="13">
        <v>0</v>
      </c>
      <c r="S677" s="13">
        <v>0</v>
      </c>
    </row>
    <row r="678" spans="2:19" ht="15">
      <c r="B678">
        <f t="shared" si="20"/>
        <v>677</v>
      </c>
      <c r="C678">
        <f t="shared" si="19"/>
        <v>2006</v>
      </c>
      <c r="D678" t="str">
        <f>+'2006'!B30</f>
        <v>Soper, A</v>
      </c>
      <c r="E678" s="56" t="str">
        <f>+'2006'!C30</f>
        <v>f</v>
      </c>
      <c r="F678" s="107">
        <f>+'2006'!D30</f>
        <v>0</v>
      </c>
      <c r="G678" s="107">
        <f>+'2006'!E30</f>
        <v>0</v>
      </c>
      <c r="H678" s="107">
        <f>+'2006'!F30</f>
        <v>60.63</v>
      </c>
      <c r="I678" s="107">
        <f>+'2006'!G30</f>
        <v>60.63</v>
      </c>
      <c r="L678">
        <v>190</v>
      </c>
      <c r="M678">
        <v>1996</v>
      </c>
      <c r="N678">
        <v>0</v>
      </c>
      <c r="O678">
        <v>0</v>
      </c>
      <c r="P678" s="13">
        <v>0</v>
      </c>
      <c r="Q678" s="13">
        <v>0</v>
      </c>
      <c r="R678" s="13">
        <v>0</v>
      </c>
      <c r="S678" s="13">
        <v>0</v>
      </c>
    </row>
    <row r="679" spans="2:19" ht="15">
      <c r="B679">
        <f t="shared" si="20"/>
        <v>678</v>
      </c>
      <c r="C679">
        <f t="shared" si="19"/>
        <v>2006</v>
      </c>
      <c r="D679" t="str">
        <f>+'2006'!B31</f>
        <v>Hills, L</v>
      </c>
      <c r="E679" s="56" t="str">
        <f>+'2006'!C31</f>
        <v>f</v>
      </c>
      <c r="F679" s="107">
        <f>+'2006'!D31</f>
        <v>0</v>
      </c>
      <c r="G679" s="107">
        <f>+'2006'!E31</f>
        <v>0</v>
      </c>
      <c r="H679" s="107">
        <f>+'2006'!F31</f>
        <v>60.34</v>
      </c>
      <c r="I679" s="107">
        <f>+'2006'!G31</f>
        <v>60.34</v>
      </c>
      <c r="L679">
        <v>191</v>
      </c>
      <c r="M679">
        <v>1996</v>
      </c>
      <c r="N679">
        <v>0</v>
      </c>
      <c r="O679">
        <v>0</v>
      </c>
      <c r="P679" s="13">
        <v>0</v>
      </c>
      <c r="Q679" s="13">
        <v>0</v>
      </c>
      <c r="R679" s="13">
        <v>0</v>
      </c>
      <c r="S679" s="13">
        <v>0</v>
      </c>
    </row>
    <row r="680" spans="2:19" ht="15">
      <c r="B680">
        <f t="shared" si="20"/>
        <v>679</v>
      </c>
      <c r="C680">
        <f t="shared" si="19"/>
        <v>2006</v>
      </c>
      <c r="D680" t="str">
        <f>+'2006'!B32</f>
        <v>Peers, R</v>
      </c>
      <c r="E680" s="56" t="str">
        <f>+'2006'!C32</f>
        <v>m</v>
      </c>
      <c r="F680" s="107">
        <f>+'2006'!D32</f>
        <v>58.96</v>
      </c>
      <c r="G680" s="107">
        <f>+'2006'!E32</f>
        <v>0</v>
      </c>
      <c r="H680" s="107">
        <f>+'2006'!F32</f>
        <v>0</v>
      </c>
      <c r="I680" s="107">
        <f>+'2006'!G32</f>
        <v>58.96</v>
      </c>
      <c r="L680">
        <v>192</v>
      </c>
      <c r="M680">
        <v>1996</v>
      </c>
      <c r="N680">
        <v>0</v>
      </c>
      <c r="O680">
        <v>0</v>
      </c>
      <c r="P680" s="13">
        <v>0</v>
      </c>
      <c r="Q680" s="13">
        <v>0</v>
      </c>
      <c r="R680" s="13">
        <v>0</v>
      </c>
      <c r="S680" s="13">
        <v>0</v>
      </c>
    </row>
    <row r="681" spans="2:19" ht="15">
      <c r="B681">
        <f t="shared" si="20"/>
        <v>680</v>
      </c>
      <c r="C681">
        <f t="shared" si="19"/>
        <v>2006</v>
      </c>
      <c r="D681" t="str">
        <f>+'2006'!B33</f>
        <v>Field, C</v>
      </c>
      <c r="E681" s="56" t="str">
        <f>+'2006'!C33</f>
        <v>m</v>
      </c>
      <c r="F681" s="107">
        <f>+'2006'!D33</f>
        <v>58.49</v>
      </c>
      <c r="G681" s="107">
        <f>+'2006'!E33</f>
        <v>0</v>
      </c>
      <c r="H681" s="107">
        <f>+'2006'!F33</f>
        <v>0</v>
      </c>
      <c r="I681" s="107">
        <f>+'2006'!G33</f>
        <v>58.49</v>
      </c>
      <c r="L681">
        <v>193</v>
      </c>
      <c r="M681">
        <v>1996</v>
      </c>
      <c r="N681">
        <v>0</v>
      </c>
      <c r="O681">
        <v>0</v>
      </c>
      <c r="P681" s="13">
        <v>0</v>
      </c>
      <c r="Q681" s="13">
        <v>0</v>
      </c>
      <c r="R681" s="13">
        <v>0</v>
      </c>
      <c r="S681" s="13">
        <v>0</v>
      </c>
    </row>
    <row r="682" spans="2:19" ht="15">
      <c r="B682">
        <f t="shared" si="20"/>
        <v>681</v>
      </c>
      <c r="C682">
        <f t="shared" si="19"/>
        <v>2006</v>
      </c>
      <c r="D682" t="str">
        <f>+'2006'!B34</f>
        <v>Ratcliffe, M</v>
      </c>
      <c r="E682" s="56" t="str">
        <f>+'2006'!C34</f>
        <v>f</v>
      </c>
      <c r="F682" s="107">
        <f>+'2006'!D34</f>
        <v>0</v>
      </c>
      <c r="G682" s="107">
        <f>+'2006'!E34</f>
        <v>54.51</v>
      </c>
      <c r="H682" s="107">
        <f>+'2006'!F34</f>
        <v>0</v>
      </c>
      <c r="I682" s="107">
        <f>+'2006'!G34</f>
        <v>54.51</v>
      </c>
      <c r="L682">
        <v>194</v>
      </c>
      <c r="M682">
        <v>1996</v>
      </c>
      <c r="N682">
        <v>0</v>
      </c>
      <c r="O682">
        <v>0</v>
      </c>
      <c r="P682" s="13">
        <v>0</v>
      </c>
      <c r="Q682" s="13">
        <v>0</v>
      </c>
      <c r="R682" s="13">
        <v>0</v>
      </c>
      <c r="S682" s="13">
        <v>0</v>
      </c>
    </row>
    <row r="683" spans="2:19" ht="15">
      <c r="B683">
        <f t="shared" si="20"/>
        <v>682</v>
      </c>
      <c r="C683">
        <f t="shared" si="19"/>
        <v>2006</v>
      </c>
      <c r="D683" t="str">
        <f>+'2006'!B35</f>
        <v>Will, S</v>
      </c>
      <c r="E683" s="56" t="str">
        <f>+'2006'!C35</f>
        <v>f</v>
      </c>
      <c r="F683" s="107">
        <f>+'2006'!D35</f>
        <v>54.15</v>
      </c>
      <c r="G683" s="107">
        <f>+'2006'!E35</f>
        <v>0</v>
      </c>
      <c r="H683" s="107">
        <f>+'2006'!F35</f>
        <v>0</v>
      </c>
      <c r="I683" s="107">
        <f>+'2006'!G35</f>
        <v>54.15</v>
      </c>
      <c r="L683">
        <v>195</v>
      </c>
      <c r="M683">
        <v>1996</v>
      </c>
      <c r="N683">
        <v>0</v>
      </c>
      <c r="O683">
        <v>0</v>
      </c>
      <c r="P683" s="13">
        <v>0</v>
      </c>
      <c r="Q683" s="13">
        <v>0</v>
      </c>
      <c r="R683" s="13">
        <v>0</v>
      </c>
      <c r="S683" s="13">
        <v>0</v>
      </c>
    </row>
    <row r="684" spans="2:19" ht="15">
      <c r="B684">
        <f t="shared" si="20"/>
        <v>683</v>
      </c>
      <c r="C684">
        <f t="shared" si="19"/>
        <v>2006</v>
      </c>
      <c r="D684" t="str">
        <f>+'2006'!B36</f>
        <v>Bruton, R</v>
      </c>
      <c r="E684" s="56" t="str">
        <f>+'2006'!C36</f>
        <v>f</v>
      </c>
      <c r="F684" s="107">
        <f>+'2006'!D36</f>
        <v>0</v>
      </c>
      <c r="G684" s="107">
        <f>+'2006'!E36</f>
        <v>0</v>
      </c>
      <c r="H684" s="107">
        <f>+'2006'!F36</f>
        <v>53.01</v>
      </c>
      <c r="I684" s="107">
        <f>+'2006'!G36</f>
        <v>53.01</v>
      </c>
      <c r="L684">
        <v>196</v>
      </c>
      <c r="M684">
        <v>1996</v>
      </c>
      <c r="N684">
        <v>0</v>
      </c>
      <c r="O684">
        <v>0</v>
      </c>
      <c r="P684" s="13">
        <v>0</v>
      </c>
      <c r="Q684" s="13">
        <v>0</v>
      </c>
      <c r="R684" s="13">
        <v>0</v>
      </c>
      <c r="S684" s="13">
        <v>0</v>
      </c>
    </row>
    <row r="685" spans="2:19" ht="15">
      <c r="B685">
        <f t="shared" si="20"/>
        <v>684</v>
      </c>
      <c r="C685">
        <f t="shared" si="19"/>
        <v>2006</v>
      </c>
      <c r="D685" t="str">
        <f>+'2006'!B37</f>
        <v>Pascoe, J</v>
      </c>
      <c r="E685" s="56" t="str">
        <f>+'2006'!C37</f>
        <v>m</v>
      </c>
      <c r="F685" s="107">
        <f>+'2006'!D37</f>
        <v>0</v>
      </c>
      <c r="G685" s="107">
        <f>+'2006'!E37</f>
        <v>0</v>
      </c>
      <c r="H685" s="107">
        <f>+'2006'!F37</f>
        <v>52.57</v>
      </c>
      <c r="I685" s="107">
        <f>+'2006'!G37</f>
        <v>52.57</v>
      </c>
      <c r="L685">
        <v>197</v>
      </c>
      <c r="M685">
        <v>1996</v>
      </c>
      <c r="N685">
        <v>0</v>
      </c>
      <c r="O685">
        <v>0</v>
      </c>
      <c r="P685" s="13">
        <v>0</v>
      </c>
      <c r="Q685" s="13">
        <v>0</v>
      </c>
      <c r="R685" s="13">
        <v>0</v>
      </c>
      <c r="S685" s="13">
        <v>0</v>
      </c>
    </row>
    <row r="686" spans="2:19" ht="15">
      <c r="B686">
        <f t="shared" si="20"/>
        <v>685</v>
      </c>
      <c r="C686">
        <f t="shared" si="19"/>
        <v>2006</v>
      </c>
      <c r="D686" t="str">
        <f>+'2006'!B38</f>
        <v>Sinnett, T</v>
      </c>
      <c r="E686" s="56" t="str">
        <f>+'2006'!C38</f>
        <v>m</v>
      </c>
      <c r="F686" s="107">
        <f>+'2006'!D38</f>
        <v>51.05</v>
      </c>
      <c r="G686" s="107">
        <f>+'2006'!E38</f>
        <v>0</v>
      </c>
      <c r="H686" s="107">
        <f>+'2006'!F38</f>
        <v>0</v>
      </c>
      <c r="I686" s="107">
        <f>+'2006'!G38</f>
        <v>51.05</v>
      </c>
      <c r="L686">
        <v>198</v>
      </c>
      <c r="M686">
        <v>1996</v>
      </c>
      <c r="N686">
        <v>0</v>
      </c>
      <c r="O686">
        <v>0</v>
      </c>
      <c r="P686" s="13">
        <v>0</v>
      </c>
      <c r="Q686" s="13">
        <v>0</v>
      </c>
      <c r="R686" s="13">
        <v>0</v>
      </c>
      <c r="S686" s="13">
        <v>0</v>
      </c>
    </row>
    <row r="687" spans="2:19" ht="15">
      <c r="B687">
        <f t="shared" si="20"/>
        <v>686</v>
      </c>
      <c r="C687">
        <f t="shared" si="19"/>
        <v>2006</v>
      </c>
      <c r="D687">
        <f>+'2006'!B39</f>
        <v>0</v>
      </c>
      <c r="E687" s="56">
        <f>+'2006'!C39</f>
        <v>0</v>
      </c>
      <c r="F687" s="107">
        <f>+'2006'!D39</f>
        <v>0</v>
      </c>
      <c r="G687" s="107">
        <f>+'2006'!E39</f>
        <v>0</v>
      </c>
      <c r="H687" s="107">
        <f>+'2006'!F39</f>
        <v>0</v>
      </c>
      <c r="I687" s="107">
        <f>+'2006'!G39</f>
        <v>0</v>
      </c>
      <c r="L687">
        <v>199</v>
      </c>
      <c r="M687">
        <v>1996</v>
      </c>
      <c r="N687">
        <v>0</v>
      </c>
      <c r="O687">
        <v>0</v>
      </c>
      <c r="P687" s="13">
        <v>0</v>
      </c>
      <c r="Q687" s="13">
        <v>0</v>
      </c>
      <c r="R687" s="13">
        <v>0</v>
      </c>
      <c r="S687" s="13">
        <v>0</v>
      </c>
    </row>
    <row r="688" spans="2:19" ht="15">
      <c r="B688">
        <f t="shared" si="20"/>
        <v>687</v>
      </c>
      <c r="C688">
        <f t="shared" si="19"/>
        <v>2006</v>
      </c>
      <c r="D688">
        <f>+'2006'!B40</f>
        <v>0</v>
      </c>
      <c r="E688" s="56">
        <f>+'2006'!C40</f>
        <v>0</v>
      </c>
      <c r="F688" s="107">
        <f>+'2006'!D40</f>
        <v>0</v>
      </c>
      <c r="G688" s="107">
        <f>+'2006'!E40</f>
        <v>0</v>
      </c>
      <c r="H688" s="107">
        <f>+'2006'!F40</f>
        <v>0</v>
      </c>
      <c r="I688" s="107">
        <f>+'2006'!G40</f>
        <v>0</v>
      </c>
      <c r="L688">
        <v>200</v>
      </c>
      <c r="M688">
        <v>1996</v>
      </c>
      <c r="N688">
        <v>0</v>
      </c>
      <c r="O688">
        <v>0</v>
      </c>
      <c r="P688" s="13">
        <v>0</v>
      </c>
      <c r="Q688" s="13">
        <v>0</v>
      </c>
      <c r="R688" s="13">
        <v>0</v>
      </c>
      <c r="S688" s="13">
        <v>0</v>
      </c>
    </row>
    <row r="689" spans="2:19" ht="15">
      <c r="B689">
        <f t="shared" si="20"/>
        <v>688</v>
      </c>
      <c r="C689">
        <f t="shared" si="19"/>
        <v>2006</v>
      </c>
      <c r="D689">
        <f>+'2006'!B41</f>
        <v>0</v>
      </c>
      <c r="E689" s="56">
        <f>+'2006'!C41</f>
        <v>0</v>
      </c>
      <c r="F689" s="107">
        <f>+'2006'!D41</f>
        <v>0</v>
      </c>
      <c r="G689" s="107">
        <f>+'2006'!E41</f>
        <v>0</v>
      </c>
      <c r="H689" s="107">
        <f>+'2006'!F41</f>
        <v>0</v>
      </c>
      <c r="I689" s="107">
        <f>+'2006'!G41</f>
        <v>0</v>
      </c>
      <c r="L689">
        <v>233</v>
      </c>
      <c r="M689">
        <v>1997</v>
      </c>
      <c r="N689">
        <v>0</v>
      </c>
      <c r="O689">
        <v>0</v>
      </c>
      <c r="P689" s="13">
        <v>0</v>
      </c>
      <c r="Q689" s="13">
        <v>0</v>
      </c>
      <c r="R689" s="13">
        <v>0</v>
      </c>
      <c r="S689" s="13">
        <v>0</v>
      </c>
    </row>
    <row r="690" spans="2:19" ht="15">
      <c r="B690">
        <f t="shared" si="20"/>
        <v>689</v>
      </c>
      <c r="C690">
        <f t="shared" si="19"/>
        <v>2006</v>
      </c>
      <c r="D690">
        <f>+'2006'!B42</f>
        <v>0</v>
      </c>
      <c r="E690" s="56">
        <f>+'2006'!C42</f>
        <v>0</v>
      </c>
      <c r="F690" s="107">
        <f>+'2006'!D42</f>
        <v>0</v>
      </c>
      <c r="G690" s="107">
        <f>+'2006'!E42</f>
        <v>0</v>
      </c>
      <c r="H690" s="107">
        <f>+'2006'!F42</f>
        <v>0</v>
      </c>
      <c r="I690" s="107">
        <f>+'2006'!G42</f>
        <v>0</v>
      </c>
      <c r="L690">
        <v>234</v>
      </c>
      <c r="M690">
        <v>1997</v>
      </c>
      <c r="N690">
        <v>0</v>
      </c>
      <c r="O690">
        <v>0</v>
      </c>
      <c r="P690" s="13">
        <v>0</v>
      </c>
      <c r="Q690" s="13">
        <v>0</v>
      </c>
      <c r="R690" s="13">
        <v>0</v>
      </c>
      <c r="S690" s="13">
        <v>0</v>
      </c>
    </row>
    <row r="691" spans="2:19" ht="15">
      <c r="B691">
        <f t="shared" si="20"/>
        <v>690</v>
      </c>
      <c r="C691">
        <f t="shared" si="19"/>
        <v>2006</v>
      </c>
      <c r="D691">
        <f>+'2006'!B43</f>
        <v>0</v>
      </c>
      <c r="E691" s="56">
        <f>+'2006'!C43</f>
        <v>0</v>
      </c>
      <c r="F691" s="107">
        <f>+'2006'!D43</f>
        <v>0</v>
      </c>
      <c r="G691" s="107">
        <f>+'2006'!E43</f>
        <v>0</v>
      </c>
      <c r="H691" s="107">
        <f>+'2006'!F43</f>
        <v>0</v>
      </c>
      <c r="I691" s="107">
        <f>+'2006'!G43</f>
        <v>0</v>
      </c>
      <c r="L691">
        <v>235</v>
      </c>
      <c r="M691">
        <v>1997</v>
      </c>
      <c r="N691">
        <v>0</v>
      </c>
      <c r="O691">
        <v>0</v>
      </c>
      <c r="P691" s="13">
        <v>0</v>
      </c>
      <c r="Q691" s="13">
        <v>0</v>
      </c>
      <c r="R691" s="13">
        <v>0</v>
      </c>
      <c r="S691" s="13">
        <v>0</v>
      </c>
    </row>
    <row r="692" spans="2:19" ht="15">
      <c r="B692">
        <f t="shared" si="20"/>
        <v>691</v>
      </c>
      <c r="C692">
        <f t="shared" si="19"/>
        <v>2006</v>
      </c>
      <c r="D692">
        <f>+'2006'!B44</f>
        <v>0</v>
      </c>
      <c r="E692" s="56">
        <f>+'2006'!C44</f>
        <v>0</v>
      </c>
      <c r="F692" s="107">
        <f>+'2006'!D44</f>
        <v>0</v>
      </c>
      <c r="G692" s="107">
        <f>+'2006'!E44</f>
        <v>0</v>
      </c>
      <c r="H692" s="107">
        <f>+'2006'!F44</f>
        <v>0</v>
      </c>
      <c r="I692" s="107">
        <f>+'2006'!G44</f>
        <v>0</v>
      </c>
      <c r="L692">
        <v>236</v>
      </c>
      <c r="M692">
        <v>1997</v>
      </c>
      <c r="N692">
        <v>0</v>
      </c>
      <c r="O692">
        <v>0</v>
      </c>
      <c r="P692" s="13">
        <v>0</v>
      </c>
      <c r="Q692" s="13">
        <v>0</v>
      </c>
      <c r="R692" s="13">
        <v>0</v>
      </c>
      <c r="S692" s="13">
        <v>0</v>
      </c>
    </row>
    <row r="693" spans="2:19" ht="15">
      <c r="B693">
        <f t="shared" si="20"/>
        <v>692</v>
      </c>
      <c r="C693">
        <f aca="true" t="shared" si="21" ref="C693:C756">+C643+1</f>
        <v>2006</v>
      </c>
      <c r="D693">
        <f>+'2006'!B45</f>
        <v>0</v>
      </c>
      <c r="E693" s="56">
        <f>+'2006'!C45</f>
        <v>0</v>
      </c>
      <c r="F693" s="107">
        <f>+'2006'!D45</f>
        <v>0</v>
      </c>
      <c r="G693" s="107">
        <f>+'2006'!E45</f>
        <v>0</v>
      </c>
      <c r="H693" s="107">
        <f>+'2006'!F45</f>
        <v>0</v>
      </c>
      <c r="I693" s="107">
        <f>+'2006'!G45</f>
        <v>0</v>
      </c>
      <c r="L693">
        <v>237</v>
      </c>
      <c r="M693">
        <v>1997</v>
      </c>
      <c r="N693">
        <v>0</v>
      </c>
      <c r="O693">
        <v>0</v>
      </c>
      <c r="P693" s="13">
        <v>0</v>
      </c>
      <c r="Q693" s="13">
        <v>0</v>
      </c>
      <c r="R693" s="13">
        <v>0</v>
      </c>
      <c r="S693" s="13">
        <v>0</v>
      </c>
    </row>
    <row r="694" spans="2:19" ht="15">
      <c r="B694">
        <f t="shared" si="20"/>
        <v>693</v>
      </c>
      <c r="C694">
        <f t="shared" si="21"/>
        <v>2006</v>
      </c>
      <c r="D694">
        <f>+'2006'!B46</f>
        <v>0</v>
      </c>
      <c r="E694" s="56">
        <f>+'2006'!C46</f>
        <v>0</v>
      </c>
      <c r="F694" s="107">
        <f>+'2006'!D46</f>
        <v>0</v>
      </c>
      <c r="G694" s="107">
        <f>+'2006'!E46</f>
        <v>0</v>
      </c>
      <c r="H694" s="107">
        <f>+'2006'!F46</f>
        <v>0</v>
      </c>
      <c r="I694" s="107">
        <f>+'2006'!G46</f>
        <v>0</v>
      </c>
      <c r="L694">
        <v>238</v>
      </c>
      <c r="M694">
        <v>1997</v>
      </c>
      <c r="N694">
        <v>0</v>
      </c>
      <c r="O694">
        <v>0</v>
      </c>
      <c r="P694" s="13">
        <v>0</v>
      </c>
      <c r="Q694" s="13">
        <v>0</v>
      </c>
      <c r="R694" s="13">
        <v>0</v>
      </c>
      <c r="S694" s="13">
        <v>0</v>
      </c>
    </row>
    <row r="695" spans="2:19" ht="15">
      <c r="B695">
        <f t="shared" si="20"/>
        <v>694</v>
      </c>
      <c r="C695">
        <f t="shared" si="21"/>
        <v>2006</v>
      </c>
      <c r="D695">
        <f>+'2006'!B47</f>
        <v>0</v>
      </c>
      <c r="E695" s="56">
        <f>+'2006'!C47</f>
        <v>0</v>
      </c>
      <c r="F695" s="107">
        <f>+'2006'!D47</f>
        <v>0</v>
      </c>
      <c r="G695" s="107">
        <f>+'2006'!E47</f>
        <v>0</v>
      </c>
      <c r="H695" s="107">
        <f>+'2006'!F47</f>
        <v>0</v>
      </c>
      <c r="I695" s="107">
        <f>+'2006'!G47</f>
        <v>0</v>
      </c>
      <c r="L695">
        <v>239</v>
      </c>
      <c r="M695">
        <v>1997</v>
      </c>
      <c r="N695">
        <v>0</v>
      </c>
      <c r="O695">
        <v>0</v>
      </c>
      <c r="P695" s="13">
        <v>0</v>
      </c>
      <c r="Q695" s="13">
        <v>0</v>
      </c>
      <c r="R695" s="13">
        <v>0</v>
      </c>
      <c r="S695" s="13">
        <v>0</v>
      </c>
    </row>
    <row r="696" spans="2:19" ht="15">
      <c r="B696">
        <f t="shared" si="20"/>
        <v>695</v>
      </c>
      <c r="C696">
        <f t="shared" si="21"/>
        <v>2006</v>
      </c>
      <c r="D696">
        <f>+'2006'!B48</f>
        <v>0</v>
      </c>
      <c r="E696" s="56">
        <f>+'2006'!C48</f>
        <v>0</v>
      </c>
      <c r="F696" s="107">
        <f>+'2006'!D48</f>
        <v>0</v>
      </c>
      <c r="G696" s="107">
        <f>+'2006'!E48</f>
        <v>0</v>
      </c>
      <c r="H696" s="107">
        <f>+'2006'!F48</f>
        <v>0</v>
      </c>
      <c r="I696" s="107">
        <f>+'2006'!G48</f>
        <v>0</v>
      </c>
      <c r="L696">
        <v>240</v>
      </c>
      <c r="M696">
        <v>1997</v>
      </c>
      <c r="N696">
        <v>0</v>
      </c>
      <c r="O696">
        <v>0</v>
      </c>
      <c r="P696" s="13">
        <v>0</v>
      </c>
      <c r="Q696" s="13">
        <v>0</v>
      </c>
      <c r="R696" s="13">
        <v>0</v>
      </c>
      <c r="S696" s="13">
        <v>0</v>
      </c>
    </row>
    <row r="697" spans="2:19" ht="15">
      <c r="B697">
        <f t="shared" si="20"/>
        <v>696</v>
      </c>
      <c r="C697">
        <f t="shared" si="21"/>
        <v>2006</v>
      </c>
      <c r="D697">
        <f>+'2006'!B49</f>
        <v>0</v>
      </c>
      <c r="E697" s="56">
        <f>+'2006'!C49</f>
        <v>0</v>
      </c>
      <c r="F697" s="107">
        <f>+'2006'!D49</f>
        <v>0</v>
      </c>
      <c r="G697" s="107">
        <f>+'2006'!E49</f>
        <v>0</v>
      </c>
      <c r="H697" s="107">
        <f>+'2006'!F49</f>
        <v>0</v>
      </c>
      <c r="I697" s="107">
        <f>+'2006'!G49</f>
        <v>0</v>
      </c>
      <c r="L697">
        <v>241</v>
      </c>
      <c r="M697">
        <v>1997</v>
      </c>
      <c r="N697">
        <v>0</v>
      </c>
      <c r="O697">
        <v>0</v>
      </c>
      <c r="P697" s="13">
        <v>0</v>
      </c>
      <c r="Q697" s="13">
        <v>0</v>
      </c>
      <c r="R697" s="13">
        <v>0</v>
      </c>
      <c r="S697" s="13">
        <v>0</v>
      </c>
    </row>
    <row r="698" spans="2:19" ht="15">
      <c r="B698">
        <f t="shared" si="20"/>
        <v>697</v>
      </c>
      <c r="C698">
        <f t="shared" si="21"/>
        <v>2006</v>
      </c>
      <c r="D698">
        <f>+'2006'!B50</f>
        <v>0</v>
      </c>
      <c r="E698" s="56">
        <f>+'2006'!C50</f>
        <v>0</v>
      </c>
      <c r="F698" s="107">
        <f>+'2006'!D50</f>
        <v>0</v>
      </c>
      <c r="G698" s="107">
        <f>+'2006'!E50</f>
        <v>0</v>
      </c>
      <c r="H698" s="107">
        <f>+'2006'!F50</f>
        <v>0</v>
      </c>
      <c r="I698" s="107">
        <f>+'2006'!G50</f>
        <v>0</v>
      </c>
      <c r="L698">
        <v>242</v>
      </c>
      <c r="M698">
        <v>1997</v>
      </c>
      <c r="N698">
        <v>0</v>
      </c>
      <c r="O698">
        <v>0</v>
      </c>
      <c r="P698" s="13">
        <v>0</v>
      </c>
      <c r="Q698" s="13">
        <v>0</v>
      </c>
      <c r="R698" s="13">
        <v>0</v>
      </c>
      <c r="S698" s="13">
        <v>0</v>
      </c>
    </row>
    <row r="699" spans="2:19" ht="15">
      <c r="B699">
        <f t="shared" si="20"/>
        <v>698</v>
      </c>
      <c r="C699">
        <f t="shared" si="21"/>
        <v>2006</v>
      </c>
      <c r="D699">
        <f>+'2006'!B51</f>
        <v>0</v>
      </c>
      <c r="E699" s="56">
        <f>+'2006'!C51</f>
        <v>0</v>
      </c>
      <c r="F699" s="107">
        <f>+'2006'!D51</f>
        <v>0</v>
      </c>
      <c r="G699" s="107">
        <f>+'2006'!E51</f>
        <v>0</v>
      </c>
      <c r="H699" s="107">
        <f>+'2006'!F51</f>
        <v>0</v>
      </c>
      <c r="I699" s="107">
        <f>+'2006'!G51</f>
        <v>0</v>
      </c>
      <c r="L699">
        <v>243</v>
      </c>
      <c r="M699">
        <v>1997</v>
      </c>
      <c r="N699">
        <v>0</v>
      </c>
      <c r="O699">
        <v>0</v>
      </c>
      <c r="P699" s="13">
        <v>0</v>
      </c>
      <c r="Q699" s="13">
        <v>0</v>
      </c>
      <c r="R699" s="13">
        <v>0</v>
      </c>
      <c r="S699" s="13">
        <v>0</v>
      </c>
    </row>
    <row r="700" spans="2:19" ht="15">
      <c r="B700">
        <f t="shared" si="20"/>
        <v>699</v>
      </c>
      <c r="C700">
        <f t="shared" si="21"/>
        <v>2006</v>
      </c>
      <c r="D700">
        <f>+'2006'!B52</f>
        <v>0</v>
      </c>
      <c r="E700" s="56">
        <f>+'2006'!C52</f>
        <v>0</v>
      </c>
      <c r="F700" s="107">
        <f>+'2006'!D52</f>
        <v>0</v>
      </c>
      <c r="G700" s="107">
        <f>+'2006'!E52</f>
        <v>0</v>
      </c>
      <c r="H700" s="107">
        <f>+'2006'!F52</f>
        <v>0</v>
      </c>
      <c r="I700" s="107">
        <f>+'2006'!G52</f>
        <v>0</v>
      </c>
      <c r="L700">
        <v>244</v>
      </c>
      <c r="M700">
        <v>1997</v>
      </c>
      <c r="N700">
        <v>0</v>
      </c>
      <c r="O700">
        <v>0</v>
      </c>
      <c r="P700" s="13">
        <v>0</v>
      </c>
      <c r="Q700" s="13">
        <v>0</v>
      </c>
      <c r="R700" s="13">
        <v>0</v>
      </c>
      <c r="S700" s="13">
        <v>0</v>
      </c>
    </row>
    <row r="701" spans="2:19" ht="15">
      <c r="B701">
        <f t="shared" si="20"/>
        <v>700</v>
      </c>
      <c r="C701">
        <f t="shared" si="21"/>
        <v>2006</v>
      </c>
      <c r="D701">
        <f>+'2006'!B53</f>
        <v>0</v>
      </c>
      <c r="E701" s="56">
        <f>+'2006'!C53</f>
        <v>0</v>
      </c>
      <c r="F701" s="107">
        <f>+'2006'!D53</f>
        <v>0</v>
      </c>
      <c r="G701" s="107">
        <f>+'2006'!E53</f>
        <v>0</v>
      </c>
      <c r="H701" s="107">
        <f>+'2006'!F53</f>
        <v>0</v>
      </c>
      <c r="I701" s="107">
        <f>+'2006'!G53</f>
        <v>0</v>
      </c>
      <c r="L701">
        <v>245</v>
      </c>
      <c r="M701">
        <v>1997</v>
      </c>
      <c r="N701">
        <v>0</v>
      </c>
      <c r="O701">
        <v>0</v>
      </c>
      <c r="P701" s="13">
        <v>0</v>
      </c>
      <c r="Q701" s="13">
        <v>0</v>
      </c>
      <c r="R701" s="13">
        <v>0</v>
      </c>
      <c r="S701" s="13">
        <v>0</v>
      </c>
    </row>
    <row r="702" spans="2:19" ht="15">
      <c r="B702">
        <f t="shared" si="20"/>
        <v>701</v>
      </c>
      <c r="C702">
        <f t="shared" si="21"/>
        <v>2007</v>
      </c>
      <c r="D702" t="str">
        <f>+'2007'!B4</f>
        <v>Sinnett, A</v>
      </c>
      <c r="E702" s="56" t="str">
        <f>+'2007'!C4</f>
        <v>f</v>
      </c>
      <c r="F702" s="107">
        <f>+'2007'!D4</f>
        <v>81.27</v>
      </c>
      <c r="G702" s="107">
        <f>+'2007'!E4</f>
        <v>81.9</v>
      </c>
      <c r="H702" s="107">
        <f>+'2007'!F4</f>
        <v>80.13</v>
      </c>
      <c r="I702" s="107">
        <f>+'2007'!G4</f>
        <v>243.3</v>
      </c>
      <c r="L702">
        <v>246</v>
      </c>
      <c r="M702">
        <v>1997</v>
      </c>
      <c r="N702">
        <v>0</v>
      </c>
      <c r="O702">
        <v>0</v>
      </c>
      <c r="P702" s="13">
        <v>0</v>
      </c>
      <c r="Q702" s="13">
        <v>0</v>
      </c>
      <c r="R702" s="13">
        <v>0</v>
      </c>
      <c r="S702" s="13">
        <v>0</v>
      </c>
    </row>
    <row r="703" spans="2:19" ht="15">
      <c r="B703">
        <f t="shared" si="20"/>
        <v>702</v>
      </c>
      <c r="C703">
        <f t="shared" si="21"/>
        <v>2007</v>
      </c>
      <c r="D703" t="str">
        <f>+'2007'!B5</f>
        <v>Lyall, G</v>
      </c>
      <c r="E703" s="56" t="str">
        <f>+'2007'!C5</f>
        <v>m</v>
      </c>
      <c r="F703" s="107">
        <f>+'2007'!D5</f>
        <v>74.47</v>
      </c>
      <c r="G703" s="107">
        <f>+'2007'!E5</f>
        <v>74.73</v>
      </c>
      <c r="H703" s="107">
        <f>+'2007'!F5</f>
        <v>75.74</v>
      </c>
      <c r="I703" s="107">
        <f>+'2007'!G5</f>
        <v>224.94</v>
      </c>
      <c r="L703">
        <v>247</v>
      </c>
      <c r="M703">
        <v>1997</v>
      </c>
      <c r="N703">
        <v>0</v>
      </c>
      <c r="O703">
        <v>0</v>
      </c>
      <c r="P703" s="13">
        <v>0</v>
      </c>
      <c r="Q703" s="13">
        <v>0</v>
      </c>
      <c r="R703" s="13">
        <v>0</v>
      </c>
      <c r="S703" s="13">
        <v>0</v>
      </c>
    </row>
    <row r="704" spans="2:19" ht="15">
      <c r="B704">
        <f t="shared" si="20"/>
        <v>703</v>
      </c>
      <c r="C704">
        <f t="shared" si="21"/>
        <v>2007</v>
      </c>
      <c r="D704" t="str">
        <f>+'2007'!B6</f>
        <v>Haynes, R</v>
      </c>
      <c r="E704" s="56" t="str">
        <f>+'2007'!C6</f>
        <v>m</v>
      </c>
      <c r="F704" s="107">
        <f>+'2007'!D6</f>
        <v>72.57</v>
      </c>
      <c r="G704" s="107">
        <f>+'2007'!E6</f>
        <v>73.3</v>
      </c>
      <c r="H704" s="107">
        <f>+'2007'!F6</f>
        <v>71.48</v>
      </c>
      <c r="I704" s="107">
        <f>+'2007'!G6</f>
        <v>217.35000000000002</v>
      </c>
      <c r="L704">
        <v>248</v>
      </c>
      <c r="M704">
        <v>1997</v>
      </c>
      <c r="N704">
        <v>0</v>
      </c>
      <c r="O704">
        <v>0</v>
      </c>
      <c r="P704" s="13">
        <v>0</v>
      </c>
      <c r="Q704" s="13">
        <v>0</v>
      </c>
      <c r="R704" s="13">
        <v>0</v>
      </c>
      <c r="S704" s="13">
        <v>0</v>
      </c>
    </row>
    <row r="705" spans="2:19" ht="15">
      <c r="B705">
        <f t="shared" si="20"/>
        <v>704</v>
      </c>
      <c r="C705">
        <f t="shared" si="21"/>
        <v>2007</v>
      </c>
      <c r="D705" t="str">
        <f>+'2007'!B7</f>
        <v>Prentice, S</v>
      </c>
      <c r="E705" s="56" t="str">
        <f>+'2007'!C7</f>
        <v>m</v>
      </c>
      <c r="F705" s="107">
        <f>+'2007'!D7</f>
        <v>67.8</v>
      </c>
      <c r="G705" s="107">
        <f>+'2007'!E7</f>
        <v>69.5</v>
      </c>
      <c r="H705" s="107">
        <f>+'2007'!F7</f>
        <v>71.32</v>
      </c>
      <c r="I705" s="107">
        <f>+'2007'!G7</f>
        <v>208.62</v>
      </c>
      <c r="L705">
        <v>249</v>
      </c>
      <c r="M705">
        <v>1997</v>
      </c>
      <c r="N705">
        <v>0</v>
      </c>
      <c r="O705">
        <v>0</v>
      </c>
      <c r="P705" s="13">
        <v>0</v>
      </c>
      <c r="Q705" s="13">
        <v>0</v>
      </c>
      <c r="R705" s="13">
        <v>0</v>
      </c>
      <c r="S705" s="13">
        <v>0</v>
      </c>
    </row>
    <row r="706" spans="2:19" ht="15">
      <c r="B706">
        <f t="shared" si="20"/>
        <v>705</v>
      </c>
      <c r="C706">
        <f t="shared" si="21"/>
        <v>2007</v>
      </c>
      <c r="D706" t="str">
        <f>+'2007'!B8</f>
        <v>Pitt, M</v>
      </c>
      <c r="E706" s="56" t="str">
        <f>+'2007'!C8</f>
        <v>f</v>
      </c>
      <c r="F706" s="107">
        <f>+'2007'!D8</f>
        <v>67.33</v>
      </c>
      <c r="G706" s="107">
        <f>+'2007'!E8</f>
        <v>66.39</v>
      </c>
      <c r="H706" s="107">
        <f>+'2007'!F8</f>
        <v>67.12</v>
      </c>
      <c r="I706" s="107">
        <f>+'2007'!G8</f>
        <v>200.84</v>
      </c>
      <c r="L706">
        <v>250</v>
      </c>
      <c r="M706">
        <v>1997</v>
      </c>
      <c r="N706">
        <v>0</v>
      </c>
      <c r="O706">
        <v>0</v>
      </c>
      <c r="P706" s="13">
        <v>0</v>
      </c>
      <c r="Q706" s="13">
        <v>0</v>
      </c>
      <c r="R706" s="13">
        <v>0</v>
      </c>
      <c r="S706" s="13">
        <v>0</v>
      </c>
    </row>
    <row r="707" spans="2:19" ht="15">
      <c r="B707">
        <f t="shared" si="20"/>
        <v>706</v>
      </c>
      <c r="C707">
        <f t="shared" si="21"/>
        <v>2007</v>
      </c>
      <c r="D707" t="str">
        <f>+'2007'!B9</f>
        <v>Peel, D</v>
      </c>
      <c r="E707" s="56" t="str">
        <f>+'2007'!C9</f>
        <v>m</v>
      </c>
      <c r="F707" s="107">
        <f>+'2007'!D9</f>
        <v>61</v>
      </c>
      <c r="G707" s="107">
        <f>+'2007'!E9</f>
        <v>63.11</v>
      </c>
      <c r="H707" s="107">
        <f>+'2007'!F9</f>
        <v>57.56</v>
      </c>
      <c r="I707" s="107">
        <f>+'2007'!G9</f>
        <v>181.67000000000002</v>
      </c>
      <c r="L707">
        <v>281</v>
      </c>
      <c r="M707">
        <v>1998</v>
      </c>
      <c r="N707">
        <v>0</v>
      </c>
      <c r="O707">
        <v>0</v>
      </c>
      <c r="P707" s="13">
        <v>0</v>
      </c>
      <c r="Q707" s="13">
        <v>0</v>
      </c>
      <c r="R707" s="13">
        <v>0</v>
      </c>
      <c r="S707" s="13">
        <v>0</v>
      </c>
    </row>
    <row r="708" spans="2:19" ht="15">
      <c r="B708">
        <f aca="true" t="shared" si="22" ref="B708:B771">1+B707</f>
        <v>707</v>
      </c>
      <c r="C708">
        <f t="shared" si="21"/>
        <v>2007</v>
      </c>
      <c r="D708" t="str">
        <f>+'2007'!B10</f>
        <v>Horn, S</v>
      </c>
      <c r="E708" s="56" t="str">
        <f>+'2007'!C10</f>
        <v>m</v>
      </c>
      <c r="F708" s="107">
        <f>+'2007'!D10</f>
        <v>58.52</v>
      </c>
      <c r="G708" s="107">
        <f>+'2007'!E10</f>
        <v>54.19</v>
      </c>
      <c r="H708" s="107">
        <f>+'2007'!F10</f>
        <v>58.54</v>
      </c>
      <c r="I708" s="107">
        <f>+'2007'!G10</f>
        <v>171.25</v>
      </c>
      <c r="L708">
        <v>282</v>
      </c>
      <c r="M708">
        <v>1998</v>
      </c>
      <c r="N708">
        <v>0</v>
      </c>
      <c r="O708">
        <v>0</v>
      </c>
      <c r="P708" s="13">
        <v>0</v>
      </c>
      <c r="Q708" s="13">
        <v>0</v>
      </c>
      <c r="R708" s="13">
        <v>0</v>
      </c>
      <c r="S708" s="13">
        <v>0</v>
      </c>
    </row>
    <row r="709" spans="2:19" ht="15">
      <c r="B709">
        <f t="shared" si="22"/>
        <v>708</v>
      </c>
      <c r="C709">
        <f t="shared" si="21"/>
        <v>2007</v>
      </c>
      <c r="D709" t="str">
        <f>+'2007'!B11</f>
        <v>Hemsworth, M</v>
      </c>
      <c r="E709" s="56" t="str">
        <f>+'2007'!C11</f>
        <v>f</v>
      </c>
      <c r="F709" s="107">
        <f>+'2007'!D11</f>
        <v>71.22</v>
      </c>
      <c r="G709" s="107">
        <f>+'2007'!E11</f>
        <v>73.65</v>
      </c>
      <c r="H709" s="107">
        <f>+'2007'!F11</f>
        <v>0</v>
      </c>
      <c r="I709" s="107">
        <f>+'2007'!G11</f>
        <v>144.87</v>
      </c>
      <c r="L709">
        <v>283</v>
      </c>
      <c r="M709">
        <v>1998</v>
      </c>
      <c r="N709">
        <v>0</v>
      </c>
      <c r="O709">
        <v>0</v>
      </c>
      <c r="P709" s="13">
        <v>0</v>
      </c>
      <c r="Q709" s="13">
        <v>0</v>
      </c>
      <c r="R709" s="13">
        <v>0</v>
      </c>
      <c r="S709" s="13">
        <v>0</v>
      </c>
    </row>
    <row r="710" spans="2:19" ht="15">
      <c r="B710">
        <f t="shared" si="22"/>
        <v>709</v>
      </c>
      <c r="C710">
        <f t="shared" si="21"/>
        <v>2007</v>
      </c>
      <c r="D710" t="str">
        <f>+'2007'!B12</f>
        <v>Rea, M</v>
      </c>
      <c r="E710" s="56" t="str">
        <f>+'2007'!C12</f>
        <v>f</v>
      </c>
      <c r="F710" s="107">
        <f>+'2007'!D12</f>
        <v>68.96</v>
      </c>
      <c r="G710" s="107">
        <f>+'2007'!E12</f>
        <v>0</v>
      </c>
      <c r="H710" s="107">
        <f>+'2007'!F12</f>
        <v>71.46</v>
      </c>
      <c r="I710" s="107">
        <f>+'2007'!G12</f>
        <v>140.42</v>
      </c>
      <c r="L710">
        <v>284</v>
      </c>
      <c r="M710">
        <v>1998</v>
      </c>
      <c r="N710">
        <v>0</v>
      </c>
      <c r="O710">
        <v>0</v>
      </c>
      <c r="P710" s="13">
        <v>0</v>
      </c>
      <c r="Q710" s="13">
        <v>0</v>
      </c>
      <c r="R710" s="13">
        <v>0</v>
      </c>
      <c r="S710" s="13">
        <v>0</v>
      </c>
    </row>
    <row r="711" spans="2:19" ht="15">
      <c r="B711">
        <f t="shared" si="22"/>
        <v>710</v>
      </c>
      <c r="C711">
        <f t="shared" si="21"/>
        <v>2007</v>
      </c>
      <c r="D711" t="str">
        <f>+'2007'!B13</f>
        <v>Humphries, J</v>
      </c>
      <c r="E711" s="56" t="str">
        <f>+'2007'!C13</f>
        <v>m</v>
      </c>
      <c r="F711" s="107">
        <f>+'2007'!D13</f>
        <v>66.87</v>
      </c>
      <c r="G711" s="107">
        <f>+'2007'!E13</f>
        <v>68.09</v>
      </c>
      <c r="H711" s="107">
        <f>+'2007'!F13</f>
        <v>0</v>
      </c>
      <c r="I711" s="107">
        <f>+'2007'!G13</f>
        <v>134.96</v>
      </c>
      <c r="L711">
        <v>285</v>
      </c>
      <c r="M711">
        <v>1998</v>
      </c>
      <c r="N711">
        <v>0</v>
      </c>
      <c r="O711">
        <v>0</v>
      </c>
      <c r="P711" s="13">
        <v>0</v>
      </c>
      <c r="Q711" s="13">
        <v>0</v>
      </c>
      <c r="R711" s="13">
        <v>0</v>
      </c>
      <c r="S711" s="13">
        <v>0</v>
      </c>
    </row>
    <row r="712" spans="2:19" ht="15">
      <c r="B712">
        <f t="shared" si="22"/>
        <v>711</v>
      </c>
      <c r="C712">
        <f t="shared" si="21"/>
        <v>2007</v>
      </c>
      <c r="D712" t="str">
        <f>+'2007'!B14</f>
        <v>Surawy, A</v>
      </c>
      <c r="E712" s="56" t="str">
        <f>+'2007'!C14</f>
        <v>m</v>
      </c>
      <c r="F712" s="107">
        <f>+'2007'!D14</f>
        <v>66.7</v>
      </c>
      <c r="G712" s="107">
        <f>+'2007'!E14</f>
        <v>66.05</v>
      </c>
      <c r="H712" s="107">
        <f>+'2007'!F14</f>
        <v>0</v>
      </c>
      <c r="I712" s="107">
        <f>+'2007'!G14</f>
        <v>132.75</v>
      </c>
      <c r="L712">
        <v>286</v>
      </c>
      <c r="M712">
        <v>1998</v>
      </c>
      <c r="N712">
        <v>0</v>
      </c>
      <c r="O712">
        <v>0</v>
      </c>
      <c r="P712" s="13">
        <v>0</v>
      </c>
      <c r="Q712" s="13">
        <v>0</v>
      </c>
      <c r="R712" s="13">
        <v>0</v>
      </c>
      <c r="S712" s="13">
        <v>0</v>
      </c>
    </row>
    <row r="713" spans="2:19" ht="15">
      <c r="B713">
        <f t="shared" si="22"/>
        <v>712</v>
      </c>
      <c r="C713">
        <f t="shared" si="21"/>
        <v>2007</v>
      </c>
      <c r="D713" t="str">
        <f>+'2007'!B15</f>
        <v>Wintergold, L</v>
      </c>
      <c r="E713" s="56" t="str">
        <f>+'2007'!C15</f>
        <v>m</v>
      </c>
      <c r="F713" s="107">
        <f>+'2007'!D15</f>
        <v>69.66</v>
      </c>
      <c r="G713" s="107">
        <f>+'2007'!E15</f>
        <v>0</v>
      </c>
      <c r="H713" s="107">
        <f>+'2007'!F15</f>
        <v>62.99</v>
      </c>
      <c r="I713" s="107">
        <f>+'2007'!G15</f>
        <v>132.65</v>
      </c>
      <c r="L713">
        <v>287</v>
      </c>
      <c r="M713">
        <v>1998</v>
      </c>
      <c r="N713">
        <v>0</v>
      </c>
      <c r="O713">
        <v>0</v>
      </c>
      <c r="P713" s="13">
        <v>0</v>
      </c>
      <c r="Q713" s="13">
        <v>0</v>
      </c>
      <c r="R713" s="13">
        <v>0</v>
      </c>
      <c r="S713" s="13">
        <v>0</v>
      </c>
    </row>
    <row r="714" spans="2:19" ht="15">
      <c r="B714">
        <f t="shared" si="22"/>
        <v>713</v>
      </c>
      <c r="C714">
        <f t="shared" si="21"/>
        <v>2007</v>
      </c>
      <c r="D714" t="str">
        <f>+'2007'!B16</f>
        <v>Johnson, C</v>
      </c>
      <c r="E714" s="56" t="str">
        <f>+'2007'!C16</f>
        <v>m</v>
      </c>
      <c r="F714" s="107">
        <f>+'2007'!D16</f>
        <v>62.46</v>
      </c>
      <c r="G714" s="107">
        <f>+'2007'!E16</f>
        <v>64.16</v>
      </c>
      <c r="H714" s="107">
        <f>+'2007'!F16</f>
        <v>0</v>
      </c>
      <c r="I714" s="107">
        <f>+'2007'!G16</f>
        <v>126.62</v>
      </c>
      <c r="L714">
        <v>288</v>
      </c>
      <c r="M714">
        <v>1998</v>
      </c>
      <c r="N714">
        <v>0</v>
      </c>
      <c r="O714">
        <v>0</v>
      </c>
      <c r="P714" s="13">
        <v>0</v>
      </c>
      <c r="Q714" s="13">
        <v>0</v>
      </c>
      <c r="R714" s="13">
        <v>0</v>
      </c>
      <c r="S714" s="13">
        <v>0</v>
      </c>
    </row>
    <row r="715" spans="2:19" ht="15">
      <c r="B715">
        <f t="shared" si="22"/>
        <v>714</v>
      </c>
      <c r="C715">
        <f t="shared" si="21"/>
        <v>2007</v>
      </c>
      <c r="D715" t="str">
        <f>+'2007'!B17</f>
        <v>Armitage, M</v>
      </c>
      <c r="E715" s="56" t="str">
        <f>+'2007'!C17</f>
        <v>m</v>
      </c>
      <c r="F715" s="107">
        <f>+'2007'!D17</f>
        <v>60.9</v>
      </c>
      <c r="G715" s="107">
        <f>+'2007'!E17</f>
        <v>60.29</v>
      </c>
      <c r="H715" s="107">
        <f>+'2007'!F17</f>
        <v>0</v>
      </c>
      <c r="I715" s="107">
        <f>+'2007'!G17</f>
        <v>121.19</v>
      </c>
      <c r="L715">
        <v>289</v>
      </c>
      <c r="M715">
        <v>1998</v>
      </c>
      <c r="N715">
        <v>0</v>
      </c>
      <c r="O715">
        <v>0</v>
      </c>
      <c r="P715" s="13">
        <v>0</v>
      </c>
      <c r="Q715" s="13">
        <v>0</v>
      </c>
      <c r="R715" s="13">
        <v>0</v>
      </c>
      <c r="S715" s="13">
        <v>0</v>
      </c>
    </row>
    <row r="716" spans="2:19" ht="15">
      <c r="B716">
        <f t="shared" si="22"/>
        <v>715</v>
      </c>
      <c r="C716">
        <f t="shared" si="21"/>
        <v>2007</v>
      </c>
      <c r="D716" t="str">
        <f>+'2007'!B18</f>
        <v>Smith, K</v>
      </c>
      <c r="E716" s="56" t="str">
        <f>+'2007'!C18</f>
        <v>m</v>
      </c>
      <c r="F716" s="107">
        <f>+'2007'!D18</f>
        <v>55.62</v>
      </c>
      <c r="G716" s="107">
        <f>+'2007'!E18</f>
        <v>0</v>
      </c>
      <c r="H716" s="107">
        <f>+'2007'!F18</f>
        <v>57.35</v>
      </c>
      <c r="I716" s="107">
        <f>+'2007'!G18</f>
        <v>112.97</v>
      </c>
      <c r="L716">
        <v>290</v>
      </c>
      <c r="M716">
        <v>1998</v>
      </c>
      <c r="N716">
        <v>0</v>
      </c>
      <c r="O716">
        <v>0</v>
      </c>
      <c r="P716" s="13">
        <v>0</v>
      </c>
      <c r="Q716" s="13">
        <v>0</v>
      </c>
      <c r="R716" s="13">
        <v>0</v>
      </c>
      <c r="S716" s="13">
        <v>0</v>
      </c>
    </row>
    <row r="717" spans="2:19" ht="15">
      <c r="B717">
        <f t="shared" si="22"/>
        <v>716</v>
      </c>
      <c r="C717">
        <f t="shared" si="21"/>
        <v>2007</v>
      </c>
      <c r="D717" t="str">
        <f>+'2007'!B19</f>
        <v>Sinnett, T</v>
      </c>
      <c r="E717" s="56" t="str">
        <f>+'2007'!C19</f>
        <v>m</v>
      </c>
      <c r="F717" s="107">
        <f>+'2007'!D19</f>
        <v>50.25</v>
      </c>
      <c r="G717" s="107">
        <f>+'2007'!E19</f>
        <v>48.52</v>
      </c>
      <c r="H717" s="107">
        <f>+'2007'!F19</f>
        <v>0</v>
      </c>
      <c r="I717" s="107">
        <f>+'2007'!G19</f>
        <v>98.77000000000001</v>
      </c>
      <c r="L717">
        <v>291</v>
      </c>
      <c r="M717">
        <v>1998</v>
      </c>
      <c r="N717">
        <v>0</v>
      </c>
      <c r="O717">
        <v>0</v>
      </c>
      <c r="P717" s="13">
        <v>0</v>
      </c>
      <c r="Q717" s="13">
        <v>0</v>
      </c>
      <c r="R717" s="13">
        <v>0</v>
      </c>
      <c r="S717" s="13">
        <v>0</v>
      </c>
    </row>
    <row r="718" spans="2:19" ht="15">
      <c r="B718">
        <f t="shared" si="22"/>
        <v>717</v>
      </c>
      <c r="C718">
        <f t="shared" si="21"/>
        <v>2007</v>
      </c>
      <c r="D718" t="str">
        <f>+'2007'!B20</f>
        <v>Hollamby, M</v>
      </c>
      <c r="E718" s="56" t="str">
        <f>+'2007'!C20</f>
        <v>f</v>
      </c>
      <c r="F718" s="107">
        <f>+'2007'!D20</f>
        <v>76.6</v>
      </c>
      <c r="G718" s="107">
        <f>+'2007'!E20</f>
        <v>0</v>
      </c>
      <c r="H718" s="107">
        <f>+'2007'!F20</f>
        <v>0</v>
      </c>
      <c r="I718" s="107">
        <f>+'2007'!G20</f>
        <v>76.6</v>
      </c>
      <c r="L718">
        <v>292</v>
      </c>
      <c r="M718">
        <v>1998</v>
      </c>
      <c r="N718">
        <v>0</v>
      </c>
      <c r="O718">
        <v>0</v>
      </c>
      <c r="P718" s="13">
        <v>0</v>
      </c>
      <c r="Q718" s="13">
        <v>0</v>
      </c>
      <c r="R718" s="13">
        <v>0</v>
      </c>
      <c r="S718" s="13">
        <v>0</v>
      </c>
    </row>
    <row r="719" spans="2:19" ht="15">
      <c r="B719">
        <f t="shared" si="22"/>
        <v>718</v>
      </c>
      <c r="C719">
        <f t="shared" si="21"/>
        <v>2007</v>
      </c>
      <c r="D719" t="str">
        <f>+'2007'!B21</f>
        <v>Rea, M</v>
      </c>
      <c r="E719" s="56" t="str">
        <f>+'2007'!C21</f>
        <v>f</v>
      </c>
      <c r="F719" s="107">
        <f>+'2007'!D21</f>
        <v>71.32</v>
      </c>
      <c r="G719" s="107">
        <f>+'2007'!E21</f>
        <v>0</v>
      </c>
      <c r="H719" s="107">
        <f>+'2007'!F21</f>
        <v>0</v>
      </c>
      <c r="I719" s="107">
        <f>+'2007'!G21</f>
        <v>71.32</v>
      </c>
      <c r="L719">
        <v>293</v>
      </c>
      <c r="M719">
        <v>1998</v>
      </c>
      <c r="N719">
        <v>0</v>
      </c>
      <c r="O719">
        <v>0</v>
      </c>
      <c r="P719" s="13">
        <v>0</v>
      </c>
      <c r="Q719" s="13">
        <v>0</v>
      </c>
      <c r="R719" s="13">
        <v>0</v>
      </c>
      <c r="S719" s="13">
        <v>0</v>
      </c>
    </row>
    <row r="720" spans="2:19" ht="15">
      <c r="B720">
        <f t="shared" si="22"/>
        <v>719</v>
      </c>
      <c r="C720">
        <f t="shared" si="21"/>
        <v>2007</v>
      </c>
      <c r="D720" t="str">
        <f>+'2007'!B22</f>
        <v>Faria, J</v>
      </c>
      <c r="E720" s="56" t="str">
        <f>+'2007'!C22</f>
        <v>f</v>
      </c>
      <c r="F720" s="107">
        <f>+'2007'!D22</f>
        <v>66.68</v>
      </c>
      <c r="G720" s="107">
        <f>+'2007'!E22</f>
        <v>0</v>
      </c>
      <c r="H720" s="107">
        <f>+'2007'!F22</f>
        <v>0</v>
      </c>
      <c r="I720" s="107">
        <f>+'2007'!G22</f>
        <v>66.68</v>
      </c>
      <c r="L720">
        <v>294</v>
      </c>
      <c r="M720">
        <v>1998</v>
      </c>
      <c r="N720">
        <v>0</v>
      </c>
      <c r="O720">
        <v>0</v>
      </c>
      <c r="P720" s="13">
        <v>0</v>
      </c>
      <c r="Q720" s="13">
        <v>0</v>
      </c>
      <c r="R720" s="13">
        <v>0</v>
      </c>
      <c r="S720" s="13">
        <v>0</v>
      </c>
    </row>
    <row r="721" spans="2:19" ht="15">
      <c r="B721">
        <f t="shared" si="22"/>
        <v>720</v>
      </c>
      <c r="C721">
        <f t="shared" si="21"/>
        <v>2007</v>
      </c>
      <c r="D721" t="str">
        <f>+'2007'!B23</f>
        <v>Cooper, I</v>
      </c>
      <c r="E721" s="56" t="str">
        <f>+'2007'!C23</f>
        <v>m</v>
      </c>
      <c r="F721" s="107">
        <f>+'2007'!D23</f>
        <v>65.31</v>
      </c>
      <c r="G721" s="107">
        <f>+'2007'!E23</f>
        <v>0</v>
      </c>
      <c r="H721" s="107">
        <f>+'2007'!F23</f>
        <v>0</v>
      </c>
      <c r="I721" s="107">
        <f>+'2007'!G23</f>
        <v>65.31</v>
      </c>
      <c r="L721">
        <v>295</v>
      </c>
      <c r="M721">
        <v>1998</v>
      </c>
      <c r="N721">
        <v>0</v>
      </c>
      <c r="O721">
        <v>0</v>
      </c>
      <c r="P721" s="13">
        <v>0</v>
      </c>
      <c r="Q721" s="13">
        <v>0</v>
      </c>
      <c r="R721" s="13">
        <v>0</v>
      </c>
      <c r="S721" s="13">
        <v>0</v>
      </c>
    </row>
    <row r="722" spans="2:19" ht="15">
      <c r="B722">
        <f t="shared" si="22"/>
        <v>721</v>
      </c>
      <c r="C722">
        <f t="shared" si="21"/>
        <v>2007</v>
      </c>
      <c r="D722" t="str">
        <f>+'2007'!B24</f>
        <v>Biggs, A</v>
      </c>
      <c r="E722" s="56" t="str">
        <f>+'2007'!C24</f>
        <v>m</v>
      </c>
      <c r="F722" s="107">
        <f>+'2007'!D24</f>
        <v>0</v>
      </c>
      <c r="G722" s="107">
        <f>+'2007'!E24</f>
        <v>0</v>
      </c>
      <c r="H722" s="107">
        <f>+'2007'!F24</f>
        <v>64.71</v>
      </c>
      <c r="I722" s="107">
        <f>+'2007'!G24</f>
        <v>64.71</v>
      </c>
      <c r="L722">
        <v>296</v>
      </c>
      <c r="M722">
        <v>1998</v>
      </c>
      <c r="N722">
        <v>0</v>
      </c>
      <c r="O722">
        <v>0</v>
      </c>
      <c r="P722" s="13">
        <v>0</v>
      </c>
      <c r="Q722" s="13">
        <v>0</v>
      </c>
      <c r="R722" s="13">
        <v>0</v>
      </c>
      <c r="S722" s="13">
        <v>0</v>
      </c>
    </row>
    <row r="723" spans="2:19" ht="15">
      <c r="B723">
        <f t="shared" si="22"/>
        <v>722</v>
      </c>
      <c r="C723">
        <f t="shared" si="21"/>
        <v>2007</v>
      </c>
      <c r="D723" t="str">
        <f>+'2007'!B25</f>
        <v>Hills, L</v>
      </c>
      <c r="E723" s="56" t="str">
        <f>+'2007'!C25</f>
        <v>f</v>
      </c>
      <c r="F723" s="107">
        <f>+'2007'!D25</f>
        <v>0</v>
      </c>
      <c r="G723" s="107">
        <f>+'2007'!E25</f>
        <v>0</v>
      </c>
      <c r="H723" s="107">
        <f>+'2007'!F25</f>
        <v>61.7</v>
      </c>
      <c r="I723" s="107">
        <f>+'2007'!G25</f>
        <v>61.7</v>
      </c>
      <c r="L723">
        <v>297</v>
      </c>
      <c r="M723">
        <v>1998</v>
      </c>
      <c r="N723">
        <v>0</v>
      </c>
      <c r="O723">
        <v>0</v>
      </c>
      <c r="P723" s="13">
        <v>0</v>
      </c>
      <c r="Q723" s="13">
        <v>0</v>
      </c>
      <c r="R723" s="13">
        <v>0</v>
      </c>
      <c r="S723" s="13">
        <v>0</v>
      </c>
    </row>
    <row r="724" spans="2:19" ht="15">
      <c r="B724">
        <f t="shared" si="22"/>
        <v>723</v>
      </c>
      <c r="C724">
        <f t="shared" si="21"/>
        <v>2007</v>
      </c>
      <c r="D724" t="str">
        <f>+'2007'!B26</f>
        <v>Sykes, M</v>
      </c>
      <c r="E724" s="56" t="str">
        <f>+'2007'!C26</f>
        <v>m</v>
      </c>
      <c r="F724" s="107">
        <f>+'2007'!D26</f>
        <v>61.5</v>
      </c>
      <c r="G724" s="107">
        <f>+'2007'!E26</f>
        <v>0</v>
      </c>
      <c r="H724" s="107">
        <f>+'2007'!F26</f>
        <v>0</v>
      </c>
      <c r="I724" s="107">
        <f>+'2007'!G26</f>
        <v>61.5</v>
      </c>
      <c r="L724">
        <v>298</v>
      </c>
      <c r="M724">
        <v>1998</v>
      </c>
      <c r="N724">
        <v>0</v>
      </c>
      <c r="O724">
        <v>0</v>
      </c>
      <c r="P724" s="13">
        <v>0</v>
      </c>
      <c r="Q724" s="13">
        <v>0</v>
      </c>
      <c r="R724" s="13">
        <v>0</v>
      </c>
      <c r="S724" s="13">
        <v>0</v>
      </c>
    </row>
    <row r="725" spans="2:19" ht="15">
      <c r="B725">
        <f t="shared" si="22"/>
        <v>724</v>
      </c>
      <c r="C725">
        <f t="shared" si="21"/>
        <v>2007</v>
      </c>
      <c r="D725" t="str">
        <f>+'2007'!B27</f>
        <v>Robinson, S</v>
      </c>
      <c r="E725" s="56" t="str">
        <f>+'2007'!C27</f>
        <v>f</v>
      </c>
      <c r="F725" s="107">
        <f>+'2007'!D27</f>
        <v>0</v>
      </c>
      <c r="G725" s="107">
        <f>+'2007'!E27</f>
        <v>60.31</v>
      </c>
      <c r="H725" s="107">
        <f>+'2007'!F27</f>
        <v>0</v>
      </c>
      <c r="I725" s="107">
        <f>+'2007'!G27</f>
        <v>60.31</v>
      </c>
      <c r="L725">
        <v>299</v>
      </c>
      <c r="M725">
        <v>1998</v>
      </c>
      <c r="N725">
        <v>0</v>
      </c>
      <c r="O725">
        <v>0</v>
      </c>
      <c r="P725" s="13">
        <v>0</v>
      </c>
      <c r="Q725" s="13">
        <v>0</v>
      </c>
      <c r="R725" s="13">
        <v>0</v>
      </c>
      <c r="S725" s="13">
        <v>0</v>
      </c>
    </row>
    <row r="726" spans="2:19" ht="15">
      <c r="B726">
        <f t="shared" si="22"/>
        <v>725</v>
      </c>
      <c r="C726">
        <f t="shared" si="21"/>
        <v>2007</v>
      </c>
      <c r="D726" t="str">
        <f>+'2007'!B28</f>
        <v>Bryan, T</v>
      </c>
      <c r="E726" s="56" t="str">
        <f>+'2007'!C28</f>
        <v>m</v>
      </c>
      <c r="F726" s="107">
        <f>+'2007'!D28</f>
        <v>60.2</v>
      </c>
      <c r="G726" s="107">
        <f>+'2007'!E28</f>
        <v>0</v>
      </c>
      <c r="H726" s="107">
        <f>+'2007'!F28</f>
        <v>0</v>
      </c>
      <c r="I726" s="107">
        <f>+'2007'!G28</f>
        <v>60.2</v>
      </c>
      <c r="L726">
        <v>300</v>
      </c>
      <c r="M726">
        <v>1998</v>
      </c>
      <c r="N726">
        <v>0</v>
      </c>
      <c r="O726">
        <v>0</v>
      </c>
      <c r="P726" s="13">
        <v>0</v>
      </c>
      <c r="Q726" s="13">
        <v>0</v>
      </c>
      <c r="R726" s="13">
        <v>0</v>
      </c>
      <c r="S726" s="13">
        <v>0</v>
      </c>
    </row>
    <row r="727" spans="2:19" ht="15">
      <c r="B727">
        <f t="shared" si="22"/>
        <v>726</v>
      </c>
      <c r="C727">
        <f t="shared" si="21"/>
        <v>2007</v>
      </c>
      <c r="D727" t="str">
        <f>+'2007'!B29</f>
        <v>Essex, J</v>
      </c>
      <c r="E727" s="56" t="str">
        <f>+'2007'!C29</f>
        <v>f</v>
      </c>
      <c r="F727" s="107">
        <f>+'2007'!D29</f>
        <v>60</v>
      </c>
      <c r="G727" s="107">
        <f>+'2007'!E29</f>
        <v>0</v>
      </c>
      <c r="H727" s="107">
        <f>+'2007'!F29</f>
        <v>0</v>
      </c>
      <c r="I727" s="107">
        <f>+'2007'!G29</f>
        <v>60</v>
      </c>
      <c r="L727">
        <v>333</v>
      </c>
      <c r="M727">
        <v>1999</v>
      </c>
      <c r="N727">
        <v>0</v>
      </c>
      <c r="O727">
        <v>0</v>
      </c>
      <c r="P727" s="13">
        <v>0</v>
      </c>
      <c r="Q727" s="13">
        <v>0</v>
      </c>
      <c r="R727" s="13">
        <v>0</v>
      </c>
      <c r="S727" s="13">
        <v>0</v>
      </c>
    </row>
    <row r="728" spans="2:19" ht="15">
      <c r="B728">
        <f t="shared" si="22"/>
        <v>727</v>
      </c>
      <c r="C728">
        <f t="shared" si="21"/>
        <v>2007</v>
      </c>
      <c r="D728" t="str">
        <f>+'2007'!B30</f>
        <v>Taub, R</v>
      </c>
      <c r="E728" s="56" t="str">
        <f>+'2007'!C30</f>
        <v>m</v>
      </c>
      <c r="F728" s="107">
        <f>+'2007'!D30</f>
        <v>0</v>
      </c>
      <c r="G728" s="107">
        <f>+'2007'!E30</f>
        <v>59.68</v>
      </c>
      <c r="H728" s="107">
        <f>+'2007'!F30</f>
        <v>0</v>
      </c>
      <c r="I728" s="107">
        <f>+'2007'!G30</f>
        <v>59.68</v>
      </c>
      <c r="L728">
        <v>334</v>
      </c>
      <c r="M728">
        <v>1999</v>
      </c>
      <c r="N728">
        <v>0</v>
      </c>
      <c r="O728">
        <v>0</v>
      </c>
      <c r="P728" s="13">
        <v>0</v>
      </c>
      <c r="Q728" s="13">
        <v>0</v>
      </c>
      <c r="R728" s="13">
        <v>0</v>
      </c>
      <c r="S728" s="13">
        <v>0</v>
      </c>
    </row>
    <row r="729" spans="2:19" ht="15">
      <c r="B729">
        <f t="shared" si="22"/>
        <v>728</v>
      </c>
      <c r="C729">
        <f t="shared" si="21"/>
        <v>2007</v>
      </c>
      <c r="D729" t="str">
        <f>+'2007'!B31</f>
        <v>Smith, R</v>
      </c>
      <c r="E729" s="56" t="str">
        <f>+'2007'!C31</f>
        <v>m</v>
      </c>
      <c r="F729" s="107">
        <f>+'2007'!D31</f>
        <v>0</v>
      </c>
      <c r="G729" s="107">
        <f>+'2007'!E31</f>
        <v>59.21</v>
      </c>
      <c r="H729" s="107">
        <f>+'2007'!F31</f>
        <v>0</v>
      </c>
      <c r="I729" s="107">
        <f>+'2007'!G31</f>
        <v>59.21</v>
      </c>
      <c r="L729">
        <v>335</v>
      </c>
      <c r="M729">
        <v>1999</v>
      </c>
      <c r="N729">
        <v>0</v>
      </c>
      <c r="O729">
        <v>0</v>
      </c>
      <c r="P729" s="13">
        <v>0</v>
      </c>
      <c r="Q729" s="13">
        <v>0</v>
      </c>
      <c r="R729" s="13">
        <v>0</v>
      </c>
      <c r="S729" s="13">
        <v>0</v>
      </c>
    </row>
    <row r="730" spans="2:19" ht="15">
      <c r="B730">
        <f t="shared" si="22"/>
        <v>729</v>
      </c>
      <c r="C730">
        <f t="shared" si="21"/>
        <v>2007</v>
      </c>
      <c r="D730" t="str">
        <f>+'2007'!B32</f>
        <v>Essex, M</v>
      </c>
      <c r="E730" s="56" t="str">
        <f>+'2007'!C32</f>
        <v>m</v>
      </c>
      <c r="F730" s="107">
        <f>+'2007'!D32</f>
        <v>58.26</v>
      </c>
      <c r="G730" s="107">
        <f>+'2007'!E32</f>
        <v>0</v>
      </c>
      <c r="H730" s="107">
        <f>+'2007'!F32</f>
        <v>0</v>
      </c>
      <c r="I730" s="107">
        <f>+'2007'!G32</f>
        <v>58.26</v>
      </c>
      <c r="L730">
        <v>336</v>
      </c>
      <c r="M730">
        <v>1999</v>
      </c>
      <c r="N730">
        <v>0</v>
      </c>
      <c r="O730">
        <v>0</v>
      </c>
      <c r="P730" s="13">
        <v>0</v>
      </c>
      <c r="Q730" s="13">
        <v>0</v>
      </c>
      <c r="R730" s="13">
        <v>0</v>
      </c>
      <c r="S730" s="13">
        <v>0</v>
      </c>
    </row>
    <row r="731" spans="2:19" ht="15">
      <c r="B731">
        <f t="shared" si="22"/>
        <v>730</v>
      </c>
      <c r="C731">
        <f t="shared" si="21"/>
        <v>2007</v>
      </c>
      <c r="D731" t="str">
        <f>+'2007'!B33</f>
        <v>Winborn, M</v>
      </c>
      <c r="E731" s="56" t="str">
        <f>+'2007'!C33</f>
        <v>f</v>
      </c>
      <c r="F731" s="107">
        <f>+'2007'!D33</f>
        <v>0</v>
      </c>
      <c r="G731" s="107">
        <f>+'2007'!E33</f>
        <v>57.75</v>
      </c>
      <c r="H731" s="107">
        <f>+'2007'!F33</f>
        <v>0</v>
      </c>
      <c r="I731" s="107">
        <f>+'2007'!G33</f>
        <v>57.75</v>
      </c>
      <c r="L731">
        <v>337</v>
      </c>
      <c r="M731">
        <v>1999</v>
      </c>
      <c r="N731">
        <v>0</v>
      </c>
      <c r="O731">
        <v>0</v>
      </c>
      <c r="P731" s="13">
        <v>0</v>
      </c>
      <c r="Q731" s="13">
        <v>0</v>
      </c>
      <c r="R731" s="13">
        <v>0</v>
      </c>
      <c r="S731" s="13">
        <v>0</v>
      </c>
    </row>
    <row r="732" spans="2:19" ht="15">
      <c r="B732">
        <f t="shared" si="22"/>
        <v>731</v>
      </c>
      <c r="C732">
        <f t="shared" si="21"/>
        <v>2007</v>
      </c>
      <c r="D732" t="str">
        <f>+'2007'!B34</f>
        <v>Hughes, B</v>
      </c>
      <c r="E732" s="56" t="str">
        <f>+'2007'!C34</f>
        <v>m</v>
      </c>
      <c r="F732" s="107">
        <f>+'2007'!D34</f>
        <v>56.68</v>
      </c>
      <c r="G732" s="107">
        <f>+'2007'!E34</f>
        <v>0</v>
      </c>
      <c r="H732" s="107">
        <f>+'2007'!F34</f>
        <v>0</v>
      </c>
      <c r="I732" s="107">
        <f>+'2007'!G34</f>
        <v>56.68</v>
      </c>
      <c r="L732">
        <v>338</v>
      </c>
      <c r="M732">
        <v>1999</v>
      </c>
      <c r="N732">
        <v>0</v>
      </c>
      <c r="O732">
        <v>0</v>
      </c>
      <c r="P732" s="13">
        <v>0</v>
      </c>
      <c r="Q732" s="13">
        <v>0</v>
      </c>
      <c r="R732" s="13">
        <v>0</v>
      </c>
      <c r="S732" s="13">
        <v>0</v>
      </c>
    </row>
    <row r="733" spans="2:19" ht="15">
      <c r="B733">
        <f t="shared" si="22"/>
        <v>732</v>
      </c>
      <c r="C733">
        <f t="shared" si="21"/>
        <v>2007</v>
      </c>
      <c r="D733" t="str">
        <f>+'2007'!B35</f>
        <v>Bruton, R</v>
      </c>
      <c r="E733" s="56" t="str">
        <f>+'2007'!C35</f>
        <v>f</v>
      </c>
      <c r="F733" s="107">
        <f>+'2007'!D35</f>
        <v>0</v>
      </c>
      <c r="G733" s="107">
        <f>+'2007'!E35</f>
        <v>0</v>
      </c>
      <c r="H733" s="107">
        <f>+'2007'!F35</f>
        <v>51.7</v>
      </c>
      <c r="I733" s="107">
        <f>+'2007'!G35</f>
        <v>51.7</v>
      </c>
      <c r="L733">
        <v>339</v>
      </c>
      <c r="M733">
        <v>1999</v>
      </c>
      <c r="N733">
        <v>0</v>
      </c>
      <c r="O733">
        <v>0</v>
      </c>
      <c r="P733" s="13">
        <v>0</v>
      </c>
      <c r="Q733" s="13">
        <v>0</v>
      </c>
      <c r="R733" s="13">
        <v>0</v>
      </c>
      <c r="S733" s="13">
        <v>0</v>
      </c>
    </row>
    <row r="734" spans="2:19" ht="15">
      <c r="B734">
        <f t="shared" si="22"/>
        <v>733</v>
      </c>
      <c r="C734">
        <f t="shared" si="21"/>
        <v>2007</v>
      </c>
      <c r="D734" t="str">
        <f>+'2007'!B36</f>
        <v>Huggett, B</v>
      </c>
      <c r="E734" s="56" t="str">
        <f>+'2007'!C36</f>
        <v>f</v>
      </c>
      <c r="F734" s="107">
        <f>+'2007'!D36</f>
        <v>0</v>
      </c>
      <c r="G734" s="107">
        <f>+'2007'!E36</f>
        <v>0</v>
      </c>
      <c r="H734" s="107">
        <f>+'2007'!F36</f>
        <v>48.2</v>
      </c>
      <c r="I734" s="107">
        <f>+'2007'!G36</f>
        <v>48.2</v>
      </c>
      <c r="L734">
        <v>340</v>
      </c>
      <c r="M734">
        <v>1999</v>
      </c>
      <c r="N734">
        <v>0</v>
      </c>
      <c r="O734">
        <v>0</v>
      </c>
      <c r="P734" s="13">
        <v>0</v>
      </c>
      <c r="Q734" s="13">
        <v>0</v>
      </c>
      <c r="R734" s="13">
        <v>0</v>
      </c>
      <c r="S734" s="13">
        <v>0</v>
      </c>
    </row>
    <row r="735" spans="2:19" ht="15">
      <c r="B735">
        <f t="shared" si="22"/>
        <v>734</v>
      </c>
      <c r="C735">
        <f t="shared" si="21"/>
        <v>2007</v>
      </c>
      <c r="D735" t="str">
        <f>+'2007'!B37</f>
        <v>Waite, C</v>
      </c>
      <c r="E735" s="56" t="str">
        <f>+'2007'!C37</f>
        <v>m</v>
      </c>
      <c r="F735" s="107">
        <f>+'2007'!D37</f>
        <v>0</v>
      </c>
      <c r="G735" s="107">
        <f>+'2007'!E37</f>
        <v>0</v>
      </c>
      <c r="H735" s="107">
        <f>+'2007'!F37</f>
        <v>45.06</v>
      </c>
      <c r="I735" s="107">
        <f>+'2007'!G37</f>
        <v>45.06</v>
      </c>
      <c r="L735">
        <v>341</v>
      </c>
      <c r="M735">
        <v>1999</v>
      </c>
      <c r="N735">
        <v>0</v>
      </c>
      <c r="O735">
        <v>0</v>
      </c>
      <c r="P735" s="13">
        <v>0</v>
      </c>
      <c r="Q735" s="13">
        <v>0</v>
      </c>
      <c r="R735" s="13">
        <v>0</v>
      </c>
      <c r="S735" s="13">
        <v>0</v>
      </c>
    </row>
    <row r="736" spans="2:19" ht="15">
      <c r="B736">
        <f t="shared" si="22"/>
        <v>735</v>
      </c>
      <c r="C736">
        <f t="shared" si="21"/>
        <v>2007</v>
      </c>
      <c r="D736" t="str">
        <f>+'2007'!B38</f>
        <v>Robins, L</v>
      </c>
      <c r="E736" s="56" t="str">
        <f>+'2007'!C38</f>
        <v>m</v>
      </c>
      <c r="F736" s="107">
        <f>+'2007'!D38</f>
        <v>0</v>
      </c>
      <c r="G736" s="107">
        <f>+'2007'!E38</f>
        <v>0</v>
      </c>
      <c r="H736" s="107">
        <f>+'2007'!F38</f>
        <v>45.03</v>
      </c>
      <c r="I736" s="107">
        <f>+'2007'!G38</f>
        <v>45.03</v>
      </c>
      <c r="L736">
        <v>342</v>
      </c>
      <c r="M736">
        <v>1999</v>
      </c>
      <c r="N736">
        <v>0</v>
      </c>
      <c r="O736">
        <v>0</v>
      </c>
      <c r="P736" s="13">
        <v>0</v>
      </c>
      <c r="Q736" s="13">
        <v>0</v>
      </c>
      <c r="R736" s="13">
        <v>0</v>
      </c>
      <c r="S736" s="13">
        <v>0</v>
      </c>
    </row>
    <row r="737" spans="2:19" ht="15">
      <c r="B737">
        <f t="shared" si="22"/>
        <v>736</v>
      </c>
      <c r="C737">
        <f t="shared" si="21"/>
        <v>2007</v>
      </c>
      <c r="D737">
        <f>+'2007'!B39</f>
        <v>0</v>
      </c>
      <c r="E737" s="56">
        <f>+'2007'!C39</f>
        <v>0</v>
      </c>
      <c r="F737" s="107">
        <f>+'2007'!D39</f>
        <v>0</v>
      </c>
      <c r="G737" s="107">
        <f>+'2007'!E39</f>
        <v>0</v>
      </c>
      <c r="H737" s="107">
        <f>+'2007'!F39</f>
        <v>0</v>
      </c>
      <c r="I737" s="107">
        <f>+'2007'!G39</f>
        <v>0</v>
      </c>
      <c r="L737">
        <v>343</v>
      </c>
      <c r="M737">
        <v>1999</v>
      </c>
      <c r="N737">
        <v>0</v>
      </c>
      <c r="O737">
        <v>0</v>
      </c>
      <c r="P737" s="13">
        <v>0</v>
      </c>
      <c r="Q737" s="13">
        <v>0</v>
      </c>
      <c r="R737" s="13">
        <v>0</v>
      </c>
      <c r="S737" s="13">
        <v>0</v>
      </c>
    </row>
    <row r="738" spans="2:19" ht="15">
      <c r="B738">
        <f t="shared" si="22"/>
        <v>737</v>
      </c>
      <c r="C738">
        <f t="shared" si="21"/>
        <v>2007</v>
      </c>
      <c r="D738">
        <f>+'2007'!B40</f>
        <v>0</v>
      </c>
      <c r="E738" s="56">
        <f>+'2007'!C40</f>
        <v>0</v>
      </c>
      <c r="F738" s="107">
        <f>+'2007'!D40</f>
        <v>0</v>
      </c>
      <c r="G738" s="107">
        <f>+'2007'!E40</f>
        <v>0</v>
      </c>
      <c r="H738" s="107">
        <f>+'2007'!F40</f>
        <v>0</v>
      </c>
      <c r="I738" s="107">
        <f>+'2007'!G40</f>
        <v>0</v>
      </c>
      <c r="L738">
        <v>344</v>
      </c>
      <c r="M738">
        <v>1999</v>
      </c>
      <c r="N738">
        <v>0</v>
      </c>
      <c r="O738">
        <v>0</v>
      </c>
      <c r="P738" s="13">
        <v>0</v>
      </c>
      <c r="Q738" s="13">
        <v>0</v>
      </c>
      <c r="R738" s="13">
        <v>0</v>
      </c>
      <c r="S738" s="13">
        <v>0</v>
      </c>
    </row>
    <row r="739" spans="2:19" ht="15">
      <c r="B739">
        <f t="shared" si="22"/>
        <v>738</v>
      </c>
      <c r="C739">
        <f t="shared" si="21"/>
        <v>2007</v>
      </c>
      <c r="D739">
        <f>+'2007'!B41</f>
        <v>0</v>
      </c>
      <c r="E739" s="56">
        <f>+'2007'!C41</f>
        <v>0</v>
      </c>
      <c r="F739" s="107">
        <f>+'2007'!D41</f>
        <v>0</v>
      </c>
      <c r="G739" s="107">
        <f>+'2007'!E41</f>
        <v>0</v>
      </c>
      <c r="H739" s="107">
        <f>+'2007'!F41</f>
        <v>0</v>
      </c>
      <c r="I739" s="107">
        <f>+'2007'!G41</f>
        <v>0</v>
      </c>
      <c r="L739">
        <v>345</v>
      </c>
      <c r="M739">
        <v>1999</v>
      </c>
      <c r="N739">
        <v>0</v>
      </c>
      <c r="O739">
        <v>0</v>
      </c>
      <c r="P739" s="13">
        <v>0</v>
      </c>
      <c r="Q739" s="13">
        <v>0</v>
      </c>
      <c r="R739" s="13">
        <v>0</v>
      </c>
      <c r="S739" s="13">
        <v>0</v>
      </c>
    </row>
    <row r="740" spans="2:19" ht="15">
      <c r="B740">
        <f t="shared" si="22"/>
        <v>739</v>
      </c>
      <c r="C740">
        <f t="shared" si="21"/>
        <v>2007</v>
      </c>
      <c r="D740">
        <f>+'2007'!B42</f>
        <v>0</v>
      </c>
      <c r="E740" s="56">
        <f>+'2007'!C42</f>
        <v>0</v>
      </c>
      <c r="F740" s="107">
        <f>+'2007'!D42</f>
        <v>0</v>
      </c>
      <c r="G740" s="107">
        <f>+'2007'!E42</f>
        <v>0</v>
      </c>
      <c r="H740" s="107">
        <f>+'2007'!F42</f>
        <v>0</v>
      </c>
      <c r="I740" s="107">
        <f>+'2007'!G42</f>
        <v>0</v>
      </c>
      <c r="L740">
        <v>346</v>
      </c>
      <c r="M740">
        <v>1999</v>
      </c>
      <c r="N740">
        <v>0</v>
      </c>
      <c r="O740">
        <v>0</v>
      </c>
      <c r="P740" s="13">
        <v>0</v>
      </c>
      <c r="Q740" s="13">
        <v>0</v>
      </c>
      <c r="R740" s="13">
        <v>0</v>
      </c>
      <c r="S740" s="13">
        <v>0</v>
      </c>
    </row>
    <row r="741" spans="2:19" ht="15">
      <c r="B741">
        <f t="shared" si="22"/>
        <v>740</v>
      </c>
      <c r="C741">
        <f t="shared" si="21"/>
        <v>2007</v>
      </c>
      <c r="D741">
        <f>+'2007'!B43</f>
        <v>0</v>
      </c>
      <c r="E741" s="56">
        <f>+'2007'!C43</f>
        <v>0</v>
      </c>
      <c r="F741" s="107">
        <f>+'2007'!D43</f>
        <v>0</v>
      </c>
      <c r="G741" s="107">
        <f>+'2007'!E43</f>
        <v>0</v>
      </c>
      <c r="H741" s="107">
        <f>+'2007'!F43</f>
        <v>0</v>
      </c>
      <c r="I741" s="107">
        <f>+'2007'!G43</f>
        <v>0</v>
      </c>
      <c r="L741">
        <v>347</v>
      </c>
      <c r="M741">
        <v>1999</v>
      </c>
      <c r="N741">
        <v>0</v>
      </c>
      <c r="O741">
        <v>0</v>
      </c>
      <c r="P741" s="13">
        <v>0</v>
      </c>
      <c r="Q741" s="13">
        <v>0</v>
      </c>
      <c r="R741" s="13">
        <v>0</v>
      </c>
      <c r="S741" s="13">
        <v>0</v>
      </c>
    </row>
    <row r="742" spans="2:19" ht="15">
      <c r="B742">
        <f t="shared" si="22"/>
        <v>741</v>
      </c>
      <c r="C742">
        <f t="shared" si="21"/>
        <v>2007</v>
      </c>
      <c r="D742">
        <f>+'2007'!B44</f>
        <v>0</v>
      </c>
      <c r="E742" s="56">
        <f>+'2007'!C44</f>
        <v>0</v>
      </c>
      <c r="F742" s="107">
        <f>+'2007'!D44</f>
        <v>0</v>
      </c>
      <c r="G742" s="107">
        <f>+'2007'!E44</f>
        <v>0</v>
      </c>
      <c r="H742" s="107">
        <f>+'2007'!F44</f>
        <v>0</v>
      </c>
      <c r="I742" s="107">
        <f>+'2007'!G44</f>
        <v>0</v>
      </c>
      <c r="L742">
        <v>348</v>
      </c>
      <c r="M742">
        <v>1999</v>
      </c>
      <c r="N742">
        <v>0</v>
      </c>
      <c r="O742">
        <v>0</v>
      </c>
      <c r="P742" s="13">
        <v>0</v>
      </c>
      <c r="Q742" s="13">
        <v>0</v>
      </c>
      <c r="R742" s="13">
        <v>0</v>
      </c>
      <c r="S742" s="13">
        <v>0</v>
      </c>
    </row>
    <row r="743" spans="2:19" ht="15">
      <c r="B743">
        <f t="shared" si="22"/>
        <v>742</v>
      </c>
      <c r="C743">
        <f t="shared" si="21"/>
        <v>2007</v>
      </c>
      <c r="D743">
        <f>+'2007'!B45</f>
        <v>0</v>
      </c>
      <c r="E743" s="56">
        <f>+'2007'!C45</f>
        <v>0</v>
      </c>
      <c r="F743" s="107">
        <f>+'2007'!D45</f>
        <v>0</v>
      </c>
      <c r="G743" s="107">
        <f>+'2007'!E45</f>
        <v>0</v>
      </c>
      <c r="H743" s="107">
        <f>+'2007'!F45</f>
        <v>0</v>
      </c>
      <c r="I743" s="107">
        <f>+'2007'!G45</f>
        <v>0</v>
      </c>
      <c r="L743">
        <v>349</v>
      </c>
      <c r="M743">
        <v>1999</v>
      </c>
      <c r="N743">
        <v>0</v>
      </c>
      <c r="O743">
        <v>0</v>
      </c>
      <c r="P743" s="13">
        <v>0</v>
      </c>
      <c r="Q743" s="13">
        <v>0</v>
      </c>
      <c r="R743" s="13">
        <v>0</v>
      </c>
      <c r="S743" s="13">
        <v>0</v>
      </c>
    </row>
    <row r="744" spans="2:19" ht="15">
      <c r="B744">
        <f t="shared" si="22"/>
        <v>743</v>
      </c>
      <c r="C744">
        <f t="shared" si="21"/>
        <v>2007</v>
      </c>
      <c r="D744">
        <f>+'2007'!B46</f>
        <v>0</v>
      </c>
      <c r="E744" s="56">
        <f>+'2007'!C46</f>
        <v>0</v>
      </c>
      <c r="F744" s="107">
        <f>+'2007'!D46</f>
        <v>0</v>
      </c>
      <c r="G744" s="107">
        <f>+'2007'!E46</f>
        <v>0</v>
      </c>
      <c r="H744" s="107">
        <f>+'2007'!F46</f>
        <v>0</v>
      </c>
      <c r="I744" s="107">
        <f>+'2007'!G46</f>
        <v>0</v>
      </c>
      <c r="L744">
        <v>350</v>
      </c>
      <c r="M744">
        <v>1999</v>
      </c>
      <c r="N744">
        <v>0</v>
      </c>
      <c r="O744">
        <v>0</v>
      </c>
      <c r="P744" s="13">
        <v>0</v>
      </c>
      <c r="Q744" s="13">
        <v>0</v>
      </c>
      <c r="R744" s="13">
        <v>0</v>
      </c>
      <c r="S744" s="13">
        <v>0</v>
      </c>
    </row>
    <row r="745" spans="2:19" ht="15">
      <c r="B745">
        <f t="shared" si="22"/>
        <v>744</v>
      </c>
      <c r="C745">
        <f t="shared" si="21"/>
        <v>2007</v>
      </c>
      <c r="D745">
        <f>+'2007'!B47</f>
        <v>0</v>
      </c>
      <c r="E745" s="56">
        <f>+'2007'!C47</f>
        <v>0</v>
      </c>
      <c r="F745" s="107">
        <f>+'2007'!D47</f>
        <v>0</v>
      </c>
      <c r="G745" s="107">
        <f>+'2007'!E47</f>
        <v>0</v>
      </c>
      <c r="H745" s="107">
        <f>+'2007'!F47</f>
        <v>0</v>
      </c>
      <c r="I745" s="107">
        <f>+'2007'!G47</f>
        <v>0</v>
      </c>
      <c r="L745">
        <v>388</v>
      </c>
      <c r="M745">
        <v>2000</v>
      </c>
      <c r="N745">
        <v>0</v>
      </c>
      <c r="O745">
        <v>0</v>
      </c>
      <c r="P745" s="13">
        <v>0</v>
      </c>
      <c r="Q745" s="13">
        <v>0</v>
      </c>
      <c r="R745" s="13">
        <v>0</v>
      </c>
      <c r="S745" s="13">
        <v>0</v>
      </c>
    </row>
    <row r="746" spans="2:19" ht="15">
      <c r="B746">
        <f t="shared" si="22"/>
        <v>745</v>
      </c>
      <c r="C746">
        <f t="shared" si="21"/>
        <v>2007</v>
      </c>
      <c r="D746">
        <f>+'2007'!B48</f>
        <v>0</v>
      </c>
      <c r="E746" s="56">
        <f>+'2007'!C48</f>
        <v>0</v>
      </c>
      <c r="F746" s="107">
        <f>+'2007'!D48</f>
        <v>0</v>
      </c>
      <c r="G746" s="107">
        <f>+'2007'!E48</f>
        <v>0</v>
      </c>
      <c r="H746" s="107">
        <f>+'2007'!F48</f>
        <v>0</v>
      </c>
      <c r="I746" s="107">
        <f>+'2007'!G48</f>
        <v>0</v>
      </c>
      <c r="L746">
        <v>389</v>
      </c>
      <c r="M746">
        <v>2000</v>
      </c>
      <c r="N746">
        <v>0</v>
      </c>
      <c r="O746">
        <v>0</v>
      </c>
      <c r="P746" s="13">
        <v>0</v>
      </c>
      <c r="Q746" s="13">
        <v>0</v>
      </c>
      <c r="R746" s="13">
        <v>0</v>
      </c>
      <c r="S746" s="13">
        <v>0</v>
      </c>
    </row>
    <row r="747" spans="2:19" ht="15">
      <c r="B747">
        <f t="shared" si="22"/>
        <v>746</v>
      </c>
      <c r="C747">
        <f t="shared" si="21"/>
        <v>2007</v>
      </c>
      <c r="D747">
        <f>+'2007'!B49</f>
        <v>0</v>
      </c>
      <c r="E747" s="56">
        <f>+'2007'!C49</f>
        <v>0</v>
      </c>
      <c r="F747" s="107">
        <f>+'2007'!D49</f>
        <v>0</v>
      </c>
      <c r="G747" s="107">
        <f>+'2007'!E49</f>
        <v>0</v>
      </c>
      <c r="H747" s="107">
        <f>+'2007'!F49</f>
        <v>0</v>
      </c>
      <c r="I747" s="107">
        <f>+'2007'!G49</f>
        <v>0</v>
      </c>
      <c r="L747">
        <v>390</v>
      </c>
      <c r="M747">
        <v>2000</v>
      </c>
      <c r="N747">
        <v>0</v>
      </c>
      <c r="O747">
        <v>0</v>
      </c>
      <c r="P747" s="13">
        <v>0</v>
      </c>
      <c r="Q747" s="13">
        <v>0</v>
      </c>
      <c r="R747" s="13">
        <v>0</v>
      </c>
      <c r="S747" s="13">
        <v>0</v>
      </c>
    </row>
    <row r="748" spans="2:19" ht="15">
      <c r="B748">
        <f t="shared" si="22"/>
        <v>747</v>
      </c>
      <c r="C748">
        <f t="shared" si="21"/>
        <v>2007</v>
      </c>
      <c r="D748">
        <f>+'2007'!B50</f>
        <v>0</v>
      </c>
      <c r="E748" s="56">
        <f>+'2007'!C50</f>
        <v>0</v>
      </c>
      <c r="F748" s="107">
        <f>+'2007'!D50</f>
        <v>0</v>
      </c>
      <c r="G748" s="107">
        <f>+'2007'!E50</f>
        <v>0</v>
      </c>
      <c r="H748" s="107">
        <f>+'2007'!F50</f>
        <v>0</v>
      </c>
      <c r="I748" s="107">
        <f>+'2007'!G50</f>
        <v>0</v>
      </c>
      <c r="L748">
        <v>391</v>
      </c>
      <c r="M748">
        <v>2000</v>
      </c>
      <c r="N748">
        <v>0</v>
      </c>
      <c r="O748">
        <v>0</v>
      </c>
      <c r="P748" s="13">
        <v>0</v>
      </c>
      <c r="Q748" s="13">
        <v>0</v>
      </c>
      <c r="R748" s="13">
        <v>0</v>
      </c>
      <c r="S748" s="13">
        <v>0</v>
      </c>
    </row>
    <row r="749" spans="2:19" ht="15">
      <c r="B749">
        <f t="shared" si="22"/>
        <v>748</v>
      </c>
      <c r="C749">
        <f t="shared" si="21"/>
        <v>2007</v>
      </c>
      <c r="D749">
        <f>+'2007'!B51</f>
        <v>0</v>
      </c>
      <c r="E749" s="56">
        <f>+'2007'!C51</f>
        <v>0</v>
      </c>
      <c r="F749" s="107">
        <f>+'2007'!D51</f>
        <v>0</v>
      </c>
      <c r="G749" s="107">
        <f>+'2007'!E51</f>
        <v>0</v>
      </c>
      <c r="H749" s="107">
        <f>+'2007'!F51</f>
        <v>0</v>
      </c>
      <c r="I749" s="107">
        <f>+'2007'!G51</f>
        <v>0</v>
      </c>
      <c r="L749">
        <v>392</v>
      </c>
      <c r="M749">
        <v>2000</v>
      </c>
      <c r="N749">
        <v>0</v>
      </c>
      <c r="O749">
        <v>0</v>
      </c>
      <c r="P749" s="13">
        <v>0</v>
      </c>
      <c r="Q749" s="13">
        <v>0</v>
      </c>
      <c r="R749" s="13">
        <v>0</v>
      </c>
      <c r="S749" s="13">
        <v>0</v>
      </c>
    </row>
    <row r="750" spans="2:19" ht="15">
      <c r="B750">
        <f t="shared" si="22"/>
        <v>749</v>
      </c>
      <c r="C750">
        <f t="shared" si="21"/>
        <v>2007</v>
      </c>
      <c r="D750">
        <f>+'2007'!B52</f>
        <v>0</v>
      </c>
      <c r="E750" s="56">
        <f>+'2007'!C52</f>
        <v>0</v>
      </c>
      <c r="F750" s="107">
        <f>+'2007'!D52</f>
        <v>0</v>
      </c>
      <c r="G750" s="107">
        <f>+'2007'!E52</f>
        <v>0</v>
      </c>
      <c r="H750" s="107">
        <f>+'2007'!F52</f>
        <v>0</v>
      </c>
      <c r="I750" s="107">
        <f>+'2007'!G52</f>
        <v>0</v>
      </c>
      <c r="L750">
        <v>393</v>
      </c>
      <c r="M750">
        <v>2000</v>
      </c>
      <c r="N750">
        <v>0</v>
      </c>
      <c r="O750">
        <v>0</v>
      </c>
      <c r="P750" s="13">
        <v>0</v>
      </c>
      <c r="Q750" s="13">
        <v>0</v>
      </c>
      <c r="R750" s="13">
        <v>0</v>
      </c>
      <c r="S750" s="13">
        <v>0</v>
      </c>
    </row>
    <row r="751" spans="2:19" ht="15">
      <c r="B751">
        <f t="shared" si="22"/>
        <v>750</v>
      </c>
      <c r="C751">
        <f t="shared" si="21"/>
        <v>2007</v>
      </c>
      <c r="D751">
        <f>+'2007'!B53</f>
        <v>0</v>
      </c>
      <c r="E751" s="56">
        <f>+'2007'!C53</f>
        <v>0</v>
      </c>
      <c r="F751" s="107">
        <f>+'2007'!D53</f>
        <v>0</v>
      </c>
      <c r="G751" s="107">
        <f>+'2007'!E53</f>
        <v>0</v>
      </c>
      <c r="H751" s="107">
        <f>+'2007'!F53</f>
        <v>0</v>
      </c>
      <c r="I751" s="107">
        <f>+'2007'!G53</f>
        <v>0</v>
      </c>
      <c r="L751">
        <v>394</v>
      </c>
      <c r="M751">
        <v>2000</v>
      </c>
      <c r="N751">
        <v>0</v>
      </c>
      <c r="O751">
        <v>0</v>
      </c>
      <c r="P751" s="13">
        <v>0</v>
      </c>
      <c r="Q751" s="13">
        <v>0</v>
      </c>
      <c r="R751" s="13">
        <v>0</v>
      </c>
      <c r="S751" s="13">
        <v>0</v>
      </c>
    </row>
    <row r="752" spans="2:19" ht="15">
      <c r="B752">
        <f t="shared" si="22"/>
        <v>751</v>
      </c>
      <c r="C752">
        <f t="shared" si="21"/>
        <v>2008</v>
      </c>
      <c r="D752" t="str">
        <f>+'2008'!B4</f>
        <v>Lyall, G</v>
      </c>
      <c r="E752" s="56" t="str">
        <f>+'2008'!C4</f>
        <v>m</v>
      </c>
      <c r="F752" s="107">
        <f>+'2008'!D4</f>
        <v>75.67</v>
      </c>
      <c r="G752" s="107">
        <f>+'2008'!E4</f>
        <v>65.7</v>
      </c>
      <c r="H752" s="107">
        <f>+'2008'!F4</f>
        <v>76.69</v>
      </c>
      <c r="I752" s="107">
        <f>+'2008'!G4</f>
        <v>218.06</v>
      </c>
      <c r="L752">
        <v>395</v>
      </c>
      <c r="M752">
        <v>2000</v>
      </c>
      <c r="N752">
        <v>0</v>
      </c>
      <c r="O752">
        <v>0</v>
      </c>
      <c r="P752" s="13">
        <v>0</v>
      </c>
      <c r="Q752" s="13">
        <v>0</v>
      </c>
      <c r="R752" s="13">
        <v>0</v>
      </c>
      <c r="S752" s="13">
        <v>0</v>
      </c>
    </row>
    <row r="753" spans="2:19" ht="15">
      <c r="B753">
        <f t="shared" si="22"/>
        <v>752</v>
      </c>
      <c r="C753">
        <f t="shared" si="21"/>
        <v>2008</v>
      </c>
      <c r="D753" t="str">
        <f>+'2008'!B5</f>
        <v>Haynes, R</v>
      </c>
      <c r="E753" s="56" t="str">
        <f>+'2008'!C5</f>
        <v>m</v>
      </c>
      <c r="F753" s="107">
        <f>+'2008'!D5</f>
        <v>72.61</v>
      </c>
      <c r="G753" s="107">
        <f>+'2008'!E5</f>
        <v>64.02</v>
      </c>
      <c r="H753" s="107">
        <f>+'2008'!F5</f>
        <v>72.96</v>
      </c>
      <c r="I753" s="107">
        <f>+'2008'!G5</f>
        <v>209.58999999999997</v>
      </c>
      <c r="L753">
        <v>396</v>
      </c>
      <c r="M753">
        <v>2000</v>
      </c>
      <c r="N753">
        <v>0</v>
      </c>
      <c r="O753">
        <v>0</v>
      </c>
      <c r="P753" s="13">
        <v>0</v>
      </c>
      <c r="Q753" s="13">
        <v>0</v>
      </c>
      <c r="R753" s="13">
        <v>0</v>
      </c>
      <c r="S753" s="13">
        <v>0</v>
      </c>
    </row>
    <row r="754" spans="2:19" ht="15">
      <c r="B754">
        <f t="shared" si="22"/>
        <v>753</v>
      </c>
      <c r="C754">
        <f t="shared" si="21"/>
        <v>2008</v>
      </c>
      <c r="D754" t="str">
        <f>+'2008'!B6</f>
        <v>Rea, M</v>
      </c>
      <c r="E754" s="56" t="str">
        <f>+'2008'!C6</f>
        <v>f</v>
      </c>
      <c r="F754" s="107">
        <f>+'2008'!D6</f>
        <v>72.12</v>
      </c>
      <c r="G754" s="107">
        <f>+'2008'!E6</f>
        <v>61.82</v>
      </c>
      <c r="H754" s="107">
        <f>+'2008'!F6</f>
        <v>71.55</v>
      </c>
      <c r="I754" s="107">
        <f>+'2008'!G6</f>
        <v>205.49</v>
      </c>
      <c r="L754">
        <v>397</v>
      </c>
      <c r="M754">
        <v>2000</v>
      </c>
      <c r="N754">
        <v>0</v>
      </c>
      <c r="O754">
        <v>0</v>
      </c>
      <c r="P754" s="13">
        <v>0</v>
      </c>
      <c r="Q754" s="13">
        <v>0</v>
      </c>
      <c r="R754" s="13">
        <v>0</v>
      </c>
      <c r="S754" s="13">
        <v>0</v>
      </c>
    </row>
    <row r="755" spans="2:19" ht="15">
      <c r="B755">
        <f t="shared" si="22"/>
        <v>754</v>
      </c>
      <c r="C755">
        <f t="shared" si="21"/>
        <v>2008</v>
      </c>
      <c r="D755" t="str">
        <f>+'2008'!B7</f>
        <v>Sinnett, A</v>
      </c>
      <c r="E755" s="56" t="str">
        <f>+'2008'!C7</f>
        <v>f</v>
      </c>
      <c r="F755" s="107">
        <f>+'2008'!D7</f>
        <v>81.25</v>
      </c>
      <c r="G755" s="107">
        <f>+'2008'!E7</f>
        <v>0</v>
      </c>
      <c r="H755" s="107">
        <f>+'2008'!F7</f>
        <v>82.44</v>
      </c>
      <c r="I755" s="107">
        <f>+'2008'!G7</f>
        <v>163.69</v>
      </c>
      <c r="L755">
        <v>398</v>
      </c>
      <c r="M755">
        <v>2000</v>
      </c>
      <c r="N755">
        <v>0</v>
      </c>
      <c r="O755">
        <v>0</v>
      </c>
      <c r="P755" s="13">
        <v>0</v>
      </c>
      <c r="Q755" s="13">
        <v>0</v>
      </c>
      <c r="R755" s="13">
        <v>0</v>
      </c>
      <c r="S755" s="13">
        <v>0</v>
      </c>
    </row>
    <row r="756" spans="2:19" ht="15">
      <c r="B756">
        <f t="shared" si="22"/>
        <v>755</v>
      </c>
      <c r="C756">
        <f t="shared" si="21"/>
        <v>2008</v>
      </c>
      <c r="D756" t="str">
        <f>+'2008'!B8</f>
        <v>Hollamby, M</v>
      </c>
      <c r="E756" s="56" t="str">
        <f>+'2008'!C8</f>
        <v>f</v>
      </c>
      <c r="F756" s="107">
        <f>+'2008'!D8</f>
        <v>0</v>
      </c>
      <c r="G756" s="107">
        <f>+'2008'!E8</f>
        <v>68.9</v>
      </c>
      <c r="H756" s="107">
        <f>+'2008'!F8</f>
        <v>75.69</v>
      </c>
      <c r="I756" s="107">
        <f>+'2008'!G8</f>
        <v>144.59</v>
      </c>
      <c r="L756">
        <v>399</v>
      </c>
      <c r="M756">
        <v>2000</v>
      </c>
      <c r="N756">
        <v>0</v>
      </c>
      <c r="O756">
        <v>0</v>
      </c>
      <c r="P756" s="13">
        <v>0</v>
      </c>
      <c r="Q756" s="13">
        <v>0</v>
      </c>
      <c r="R756" s="13">
        <v>0</v>
      </c>
      <c r="S756" s="13">
        <v>0</v>
      </c>
    </row>
    <row r="757" spans="2:19" ht="15">
      <c r="B757">
        <f t="shared" si="22"/>
        <v>756</v>
      </c>
      <c r="C757">
        <f aca="true" t="shared" si="23" ref="C757:C801">+C707+1</f>
        <v>2008</v>
      </c>
      <c r="D757" t="str">
        <f>+'2008'!B9</f>
        <v>Pitt, M</v>
      </c>
      <c r="E757" s="56" t="str">
        <f>+'2008'!C9</f>
        <v>f</v>
      </c>
      <c r="F757" s="107">
        <f>+'2008'!D9</f>
        <v>65.59</v>
      </c>
      <c r="G757" s="107">
        <f>+'2008'!E9</f>
        <v>0</v>
      </c>
      <c r="H757" s="107">
        <f>+'2008'!F9</f>
        <v>69.65</v>
      </c>
      <c r="I757" s="107">
        <f>+'2008'!G9</f>
        <v>135.24</v>
      </c>
      <c r="L757">
        <v>400</v>
      </c>
      <c r="M757">
        <v>2000</v>
      </c>
      <c r="N757">
        <v>0</v>
      </c>
      <c r="O757">
        <v>0</v>
      </c>
      <c r="P757" s="13">
        <v>0</v>
      </c>
      <c r="Q757" s="13">
        <v>0</v>
      </c>
      <c r="R757" s="13">
        <v>0</v>
      </c>
      <c r="S757" s="13">
        <v>0</v>
      </c>
    </row>
    <row r="758" spans="2:19" ht="15">
      <c r="B758">
        <f t="shared" si="22"/>
        <v>757</v>
      </c>
      <c r="C758">
        <f t="shared" si="23"/>
        <v>2008</v>
      </c>
      <c r="D758" t="str">
        <f>+'2008'!B10</f>
        <v>Hardaway, P</v>
      </c>
      <c r="E758" s="56" t="str">
        <f>+'2008'!C10</f>
        <v>m</v>
      </c>
      <c r="F758" s="107">
        <f>+'2008'!D10</f>
        <v>62.46</v>
      </c>
      <c r="G758" s="107">
        <f>+'2008'!E10</f>
        <v>0</v>
      </c>
      <c r="H758" s="107">
        <f>+'2008'!F10</f>
        <v>63.83</v>
      </c>
      <c r="I758" s="107">
        <f>+'2008'!G10</f>
        <v>126.28999999999999</v>
      </c>
      <c r="L758">
        <v>442</v>
      </c>
      <c r="M758">
        <v>2001</v>
      </c>
      <c r="N758">
        <v>0</v>
      </c>
      <c r="O758">
        <v>0</v>
      </c>
      <c r="P758" s="13">
        <v>0</v>
      </c>
      <c r="Q758" s="13">
        <v>0</v>
      </c>
      <c r="R758" s="13">
        <v>0</v>
      </c>
      <c r="S758" s="13">
        <v>0</v>
      </c>
    </row>
    <row r="759" spans="2:19" ht="15">
      <c r="B759">
        <f t="shared" si="22"/>
        <v>758</v>
      </c>
      <c r="C759">
        <f t="shared" si="23"/>
        <v>2008</v>
      </c>
      <c r="D759" t="str">
        <f>+'2008'!B11</f>
        <v>Peel, D</v>
      </c>
      <c r="E759" s="56" t="str">
        <f>+'2008'!C11</f>
        <v>m</v>
      </c>
      <c r="F759" s="107">
        <f>+'2008'!D11</f>
        <v>0</v>
      </c>
      <c r="G759" s="107">
        <f>+'2008'!E11</f>
        <v>54.67</v>
      </c>
      <c r="H759" s="107">
        <f>+'2008'!F11</f>
        <v>61.64</v>
      </c>
      <c r="I759" s="107">
        <f>+'2008'!G11</f>
        <v>116.31</v>
      </c>
      <c r="L759">
        <v>443</v>
      </c>
      <c r="M759">
        <v>2001</v>
      </c>
      <c r="N759">
        <v>0</v>
      </c>
      <c r="O759">
        <v>0</v>
      </c>
      <c r="P759" s="13">
        <v>0</v>
      </c>
      <c r="Q759" s="13">
        <v>0</v>
      </c>
      <c r="R759" s="13">
        <v>0</v>
      </c>
      <c r="S759" s="13">
        <v>0</v>
      </c>
    </row>
    <row r="760" spans="2:19" ht="15">
      <c r="B760">
        <f t="shared" si="22"/>
        <v>759</v>
      </c>
      <c r="C760">
        <f t="shared" si="23"/>
        <v>2008</v>
      </c>
      <c r="D760" t="str">
        <f>+'2008'!B12</f>
        <v>Humphries, J</v>
      </c>
      <c r="E760" s="56" t="str">
        <f>+'2008'!C12</f>
        <v>m</v>
      </c>
      <c r="F760" s="107">
        <f>+'2008'!D12</f>
        <v>68</v>
      </c>
      <c r="G760" s="107">
        <f>+'2008'!E12</f>
        <v>46.91</v>
      </c>
      <c r="H760" s="107">
        <f>+'2008'!F12</f>
        <v>0</v>
      </c>
      <c r="I760" s="107">
        <f>+'2008'!G12</f>
        <v>114.91</v>
      </c>
      <c r="L760">
        <v>444</v>
      </c>
      <c r="M760">
        <v>2001</v>
      </c>
      <c r="N760">
        <v>0</v>
      </c>
      <c r="O760">
        <v>0</v>
      </c>
      <c r="P760" s="13">
        <v>0</v>
      </c>
      <c r="Q760" s="13">
        <v>0</v>
      </c>
      <c r="R760" s="13">
        <v>0</v>
      </c>
      <c r="S760" s="13">
        <v>0</v>
      </c>
    </row>
    <row r="761" spans="2:19" ht="15">
      <c r="B761">
        <f t="shared" si="22"/>
        <v>760</v>
      </c>
      <c r="C761">
        <f t="shared" si="23"/>
        <v>2008</v>
      </c>
      <c r="D761" t="str">
        <f>+'2008'!B13</f>
        <v>Hemsworth, M</v>
      </c>
      <c r="E761" s="56" t="str">
        <f>+'2008'!C13</f>
        <v>f</v>
      </c>
      <c r="F761" s="107">
        <f>+'2008'!D13</f>
        <v>0</v>
      </c>
      <c r="G761" s="107">
        <f>+'2008'!E13</f>
        <v>0</v>
      </c>
      <c r="H761" s="107">
        <f>+'2008'!F13</f>
        <v>74.95</v>
      </c>
      <c r="I761" s="107">
        <f>+'2008'!G13</f>
        <v>74.95</v>
      </c>
      <c r="L761">
        <v>445</v>
      </c>
      <c r="M761">
        <v>2001</v>
      </c>
      <c r="N761">
        <v>0</v>
      </c>
      <c r="O761">
        <v>0</v>
      </c>
      <c r="P761" s="13">
        <v>0</v>
      </c>
      <c r="Q761" s="13">
        <v>0</v>
      </c>
      <c r="R761" s="13">
        <v>0</v>
      </c>
      <c r="S761" s="13">
        <v>0</v>
      </c>
    </row>
    <row r="762" spans="2:19" ht="15">
      <c r="B762">
        <f t="shared" si="22"/>
        <v>761</v>
      </c>
      <c r="C762">
        <f t="shared" si="23"/>
        <v>2008</v>
      </c>
      <c r="D762" t="str">
        <f>+'2008'!B14</f>
        <v>Rea, P</v>
      </c>
      <c r="E762" s="56" t="str">
        <f>+'2008'!C14</f>
        <v>f</v>
      </c>
      <c r="F762" s="107">
        <f>+'2008'!D14</f>
        <v>0</v>
      </c>
      <c r="G762" s="107">
        <f>+'2008'!E14</f>
        <v>0</v>
      </c>
      <c r="H762" s="107">
        <f>+'2008'!F14</f>
        <v>71.24</v>
      </c>
      <c r="I762" s="107">
        <f>+'2008'!G14</f>
        <v>71.24</v>
      </c>
      <c r="L762">
        <v>446</v>
      </c>
      <c r="M762">
        <v>2001</v>
      </c>
      <c r="N762">
        <v>0</v>
      </c>
      <c r="O762">
        <v>0</v>
      </c>
      <c r="P762" s="13">
        <v>0</v>
      </c>
      <c r="Q762" s="13">
        <v>0</v>
      </c>
      <c r="R762" s="13">
        <v>0</v>
      </c>
      <c r="S762" s="13">
        <v>0</v>
      </c>
    </row>
    <row r="763" spans="2:19" ht="15">
      <c r="B763">
        <f t="shared" si="22"/>
        <v>762</v>
      </c>
      <c r="C763">
        <f t="shared" si="23"/>
        <v>2008</v>
      </c>
      <c r="D763" t="str">
        <f>+'2008'!B15</f>
        <v>Hart, G</v>
      </c>
      <c r="E763" s="56" t="str">
        <f>+'2008'!C15</f>
        <v>m</v>
      </c>
      <c r="F763" s="107">
        <f>+'2008'!D15</f>
        <v>0</v>
      </c>
      <c r="G763" s="107">
        <f>+'2008'!E15</f>
        <v>0</v>
      </c>
      <c r="H763" s="107">
        <f>+'2008'!F15</f>
        <v>68.77</v>
      </c>
      <c r="I763" s="107">
        <f>+'2008'!G15</f>
        <v>68.77</v>
      </c>
      <c r="L763">
        <v>447</v>
      </c>
      <c r="M763">
        <v>2001</v>
      </c>
      <c r="N763">
        <v>0</v>
      </c>
      <c r="O763">
        <v>0</v>
      </c>
      <c r="P763" s="13">
        <v>0</v>
      </c>
      <c r="Q763" s="13">
        <v>0</v>
      </c>
      <c r="R763" s="13">
        <v>0</v>
      </c>
      <c r="S763" s="13">
        <v>0</v>
      </c>
    </row>
    <row r="764" spans="2:19" ht="15">
      <c r="B764">
        <f t="shared" si="22"/>
        <v>763</v>
      </c>
      <c r="C764">
        <f t="shared" si="23"/>
        <v>2008</v>
      </c>
      <c r="D764" t="str">
        <f>+'2008'!B16</f>
        <v>Goodwin, B</v>
      </c>
      <c r="E764" s="56" t="str">
        <f>+'2008'!C16</f>
        <v>f</v>
      </c>
      <c r="F764" s="107">
        <f>+'2008'!D16</f>
        <v>67.76</v>
      </c>
      <c r="G764" s="107">
        <f>+'2008'!E16</f>
        <v>0</v>
      </c>
      <c r="H764" s="107">
        <f>+'2008'!F16</f>
        <v>0</v>
      </c>
      <c r="I764" s="107">
        <f>+'2008'!G16</f>
        <v>67.76</v>
      </c>
      <c r="L764">
        <v>448</v>
      </c>
      <c r="M764">
        <v>2001</v>
      </c>
      <c r="N764">
        <v>0</v>
      </c>
      <c r="O764">
        <v>0</v>
      </c>
      <c r="P764" s="13">
        <v>0</v>
      </c>
      <c r="Q764" s="13">
        <v>0</v>
      </c>
      <c r="R764" s="13">
        <v>0</v>
      </c>
      <c r="S764" s="13">
        <v>0</v>
      </c>
    </row>
    <row r="765" spans="2:19" ht="15">
      <c r="B765">
        <f t="shared" si="22"/>
        <v>764</v>
      </c>
      <c r="C765">
        <f t="shared" si="23"/>
        <v>2008</v>
      </c>
      <c r="D765" t="str">
        <f>+'2008'!B17</f>
        <v>Lo, K</v>
      </c>
      <c r="E765" s="56" t="str">
        <f>+'2008'!C17</f>
        <v>f</v>
      </c>
      <c r="F765" s="107">
        <f>+'2008'!D17</f>
        <v>67.2</v>
      </c>
      <c r="G765" s="107">
        <f>+'2008'!E17</f>
        <v>0</v>
      </c>
      <c r="H765" s="107">
        <f>+'2008'!F17</f>
        <v>0</v>
      </c>
      <c r="I765" s="107">
        <f>+'2008'!G17</f>
        <v>67.2</v>
      </c>
      <c r="L765">
        <v>449</v>
      </c>
      <c r="M765">
        <v>2001</v>
      </c>
      <c r="N765">
        <v>0</v>
      </c>
      <c r="O765">
        <v>0</v>
      </c>
      <c r="P765" s="13">
        <v>0</v>
      </c>
      <c r="Q765" s="13">
        <v>0</v>
      </c>
      <c r="R765" s="13">
        <v>0</v>
      </c>
      <c r="S765" s="13">
        <v>0</v>
      </c>
    </row>
    <row r="766" spans="2:19" ht="15">
      <c r="B766">
        <f t="shared" si="22"/>
        <v>765</v>
      </c>
      <c r="C766">
        <f t="shared" si="23"/>
        <v>2008</v>
      </c>
      <c r="D766" t="str">
        <f>+'2008'!B18</f>
        <v>Purchase, R</v>
      </c>
      <c r="E766" s="56" t="str">
        <f>+'2008'!C18</f>
        <v>m</v>
      </c>
      <c r="F766" s="107">
        <f>+'2008'!D18</f>
        <v>66.9</v>
      </c>
      <c r="G766" s="107">
        <f>+'2008'!E18</f>
        <v>0</v>
      </c>
      <c r="H766" s="107">
        <f>+'2008'!F18</f>
        <v>0</v>
      </c>
      <c r="I766" s="107">
        <f>+'2008'!G18</f>
        <v>66.9</v>
      </c>
      <c r="L766">
        <v>450</v>
      </c>
      <c r="M766">
        <v>2001</v>
      </c>
      <c r="N766">
        <v>0</v>
      </c>
      <c r="O766">
        <v>0</v>
      </c>
      <c r="P766" s="13">
        <v>0</v>
      </c>
      <c r="Q766" s="13">
        <v>0</v>
      </c>
      <c r="R766" s="13">
        <v>0</v>
      </c>
      <c r="S766" s="13">
        <v>0</v>
      </c>
    </row>
    <row r="767" spans="2:19" ht="15">
      <c r="B767">
        <f t="shared" si="22"/>
        <v>766</v>
      </c>
      <c r="C767">
        <f t="shared" si="23"/>
        <v>2008</v>
      </c>
      <c r="D767" t="str">
        <f>+'2008'!B19</f>
        <v>Will, S</v>
      </c>
      <c r="E767" s="56" t="str">
        <f>+'2008'!C19</f>
        <v>f</v>
      </c>
      <c r="F767" s="107">
        <f>+'2008'!D19</f>
        <v>63.19</v>
      </c>
      <c r="G767" s="107">
        <f>+'2008'!E19</f>
        <v>0</v>
      </c>
      <c r="H767" s="107">
        <f>+'2008'!F19</f>
        <v>0</v>
      </c>
      <c r="I767" s="107">
        <f>+'2008'!G19</f>
        <v>63.19</v>
      </c>
      <c r="L767">
        <v>493</v>
      </c>
      <c r="M767">
        <v>2002</v>
      </c>
      <c r="N767">
        <v>0</v>
      </c>
      <c r="O767">
        <v>0</v>
      </c>
      <c r="P767" s="13">
        <v>0</v>
      </c>
      <c r="Q767" s="13">
        <v>0</v>
      </c>
      <c r="R767" s="13">
        <v>0</v>
      </c>
      <c r="S767" s="13">
        <v>0</v>
      </c>
    </row>
    <row r="768" spans="2:19" ht="15">
      <c r="B768">
        <f t="shared" si="22"/>
        <v>767</v>
      </c>
      <c r="C768">
        <f t="shared" si="23"/>
        <v>2008</v>
      </c>
      <c r="D768" t="str">
        <f>+'2008'!B20</f>
        <v>Sykes, M</v>
      </c>
      <c r="E768" s="56" t="str">
        <f>+'2008'!C20</f>
        <v>m</v>
      </c>
      <c r="F768" s="107">
        <f>+'2008'!D20</f>
        <v>62.92</v>
      </c>
      <c r="G768" s="107">
        <f>+'2008'!E20</f>
        <v>0</v>
      </c>
      <c r="H768" s="107">
        <f>+'2008'!F20</f>
        <v>0</v>
      </c>
      <c r="I768" s="107">
        <f>+'2008'!G20</f>
        <v>62.92</v>
      </c>
      <c r="L768">
        <v>494</v>
      </c>
      <c r="M768">
        <v>2002</v>
      </c>
      <c r="N768">
        <v>0</v>
      </c>
      <c r="O768">
        <v>0</v>
      </c>
      <c r="P768" s="13">
        <v>0</v>
      </c>
      <c r="Q768" s="13">
        <v>0</v>
      </c>
      <c r="R768" s="13">
        <v>0</v>
      </c>
      <c r="S768" s="13">
        <v>0</v>
      </c>
    </row>
    <row r="769" spans="2:19" ht="15">
      <c r="B769">
        <f t="shared" si="22"/>
        <v>768</v>
      </c>
      <c r="C769">
        <f t="shared" si="23"/>
        <v>2008</v>
      </c>
      <c r="D769" t="str">
        <f>+'2008'!B21</f>
        <v>Soper, A</v>
      </c>
      <c r="E769" s="56" t="str">
        <f>+'2008'!C21</f>
        <v>f</v>
      </c>
      <c r="F769" s="107">
        <f>+'2008'!D21</f>
        <v>0</v>
      </c>
      <c r="G769" s="107">
        <f>+'2008'!E21</f>
        <v>0</v>
      </c>
      <c r="H769" s="107">
        <f>+'2008'!F21</f>
        <v>62.72</v>
      </c>
      <c r="I769" s="107">
        <f>+'2008'!G21</f>
        <v>62.72</v>
      </c>
      <c r="L769">
        <v>495</v>
      </c>
      <c r="M769">
        <v>2002</v>
      </c>
      <c r="N769">
        <v>0</v>
      </c>
      <c r="O769">
        <v>0</v>
      </c>
      <c r="P769" s="13">
        <v>0</v>
      </c>
      <c r="Q769" s="13">
        <v>0</v>
      </c>
      <c r="R769" s="13">
        <v>0</v>
      </c>
      <c r="S769" s="13">
        <v>0</v>
      </c>
    </row>
    <row r="770" spans="2:19" ht="15">
      <c r="B770">
        <f t="shared" si="22"/>
        <v>769</v>
      </c>
      <c r="C770">
        <f t="shared" si="23"/>
        <v>2008</v>
      </c>
      <c r="D770" t="str">
        <f>+'2008'!B22</f>
        <v>Johnson, C</v>
      </c>
      <c r="E770" s="56" t="str">
        <f>+'2008'!C22</f>
        <v>m</v>
      </c>
      <c r="F770" s="107">
        <f>+'2008'!D22</f>
        <v>61.04</v>
      </c>
      <c r="G770" s="107">
        <f>+'2008'!E22</f>
        <v>0</v>
      </c>
      <c r="H770" s="107">
        <f>+'2008'!F22</f>
        <v>0</v>
      </c>
      <c r="I770" s="107">
        <f>+'2008'!G22</f>
        <v>61.04</v>
      </c>
      <c r="L770">
        <v>496</v>
      </c>
      <c r="M770">
        <v>2002</v>
      </c>
      <c r="N770">
        <v>0</v>
      </c>
      <c r="O770">
        <v>0</v>
      </c>
      <c r="P770" s="13">
        <v>0</v>
      </c>
      <c r="Q770" s="13">
        <v>0</v>
      </c>
      <c r="R770" s="13">
        <v>0</v>
      </c>
      <c r="S770" s="13">
        <v>0</v>
      </c>
    </row>
    <row r="771" spans="2:19" ht="15">
      <c r="B771">
        <f t="shared" si="22"/>
        <v>770</v>
      </c>
      <c r="C771">
        <f t="shared" si="23"/>
        <v>2008</v>
      </c>
      <c r="D771" t="str">
        <f>+'2008'!B23</f>
        <v>Wintergold, L</v>
      </c>
      <c r="E771" s="56" t="str">
        <f>+'2008'!C23</f>
        <v>m</v>
      </c>
      <c r="F771" s="107">
        <f>+'2008'!D23</f>
        <v>0</v>
      </c>
      <c r="G771" s="107">
        <f>+'2008'!E23</f>
        <v>0</v>
      </c>
      <c r="H771" s="107">
        <f>+'2008'!F23</f>
        <v>59.66</v>
      </c>
      <c r="I771" s="107">
        <f>+'2008'!G23</f>
        <v>59.66</v>
      </c>
      <c r="L771">
        <v>497</v>
      </c>
      <c r="M771">
        <v>2002</v>
      </c>
      <c r="N771">
        <v>0</v>
      </c>
      <c r="O771">
        <v>0</v>
      </c>
      <c r="P771" s="13">
        <v>0</v>
      </c>
      <c r="Q771" s="13">
        <v>0</v>
      </c>
      <c r="R771" s="13">
        <v>0</v>
      </c>
      <c r="S771" s="13">
        <v>0</v>
      </c>
    </row>
    <row r="772" spans="2:19" ht="15">
      <c r="B772">
        <f aca="true" t="shared" si="24" ref="B772:B801">1+B771</f>
        <v>771</v>
      </c>
      <c r="C772">
        <f t="shared" si="23"/>
        <v>2008</v>
      </c>
      <c r="D772" t="str">
        <f>+'2008'!B24</f>
        <v>Surawy, A</v>
      </c>
      <c r="E772" s="56" t="str">
        <f>+'2008'!C24</f>
        <v>m</v>
      </c>
      <c r="F772" s="107">
        <f>+'2008'!D24</f>
        <v>56.44</v>
      </c>
      <c r="G772" s="107">
        <f>+'2008'!E24</f>
        <v>0</v>
      </c>
      <c r="H772" s="107">
        <f>+'2008'!F24</f>
        <v>0</v>
      </c>
      <c r="I772" s="107">
        <f>+'2008'!G24</f>
        <v>56.44</v>
      </c>
      <c r="L772">
        <v>498</v>
      </c>
      <c r="M772">
        <v>2002</v>
      </c>
      <c r="N772">
        <v>0</v>
      </c>
      <c r="O772">
        <v>0</v>
      </c>
      <c r="P772" s="13">
        <v>0</v>
      </c>
      <c r="Q772" s="13">
        <v>0</v>
      </c>
      <c r="R772" s="13">
        <v>0</v>
      </c>
      <c r="S772" s="13">
        <v>0</v>
      </c>
    </row>
    <row r="773" spans="2:19" ht="15">
      <c r="B773">
        <f t="shared" si="24"/>
        <v>772</v>
      </c>
      <c r="C773">
        <f t="shared" si="23"/>
        <v>2008</v>
      </c>
      <c r="D773" t="str">
        <f>+'2008'!B25</f>
        <v>Walker, D</v>
      </c>
      <c r="E773" s="56" t="str">
        <f>+'2008'!C25</f>
        <v>m</v>
      </c>
      <c r="F773" s="107">
        <f>+'2008'!D25</f>
        <v>0</v>
      </c>
      <c r="G773" s="107">
        <f>+'2008'!E25</f>
        <v>56.27</v>
      </c>
      <c r="H773" s="107">
        <f>+'2008'!F25</f>
        <v>0</v>
      </c>
      <c r="I773" s="107">
        <f>+'2008'!G25</f>
        <v>56.27</v>
      </c>
      <c r="L773">
        <v>499</v>
      </c>
      <c r="M773">
        <v>2002</v>
      </c>
      <c r="N773">
        <v>0</v>
      </c>
      <c r="O773">
        <v>0</v>
      </c>
      <c r="P773" s="13">
        <v>0</v>
      </c>
      <c r="Q773" s="13">
        <v>0</v>
      </c>
      <c r="R773" s="13">
        <v>0</v>
      </c>
      <c r="S773" s="13">
        <v>0</v>
      </c>
    </row>
    <row r="774" spans="2:19" ht="15">
      <c r="B774">
        <f t="shared" si="24"/>
        <v>773</v>
      </c>
      <c r="C774">
        <f t="shared" si="23"/>
        <v>2008</v>
      </c>
      <c r="D774" t="str">
        <f>+'2008'!B26</f>
        <v>Hughes, B</v>
      </c>
      <c r="E774" s="56" t="str">
        <f>+'2008'!C26</f>
        <v>m</v>
      </c>
      <c r="F774" s="107">
        <f>+'2008'!D26</f>
        <v>0</v>
      </c>
      <c r="G774" s="107">
        <f>+'2008'!E26</f>
        <v>0</v>
      </c>
      <c r="H774" s="107">
        <f>+'2008'!F26</f>
        <v>55.31</v>
      </c>
      <c r="I774" s="107">
        <f>+'2008'!G26</f>
        <v>55.31</v>
      </c>
      <c r="L774">
        <v>500</v>
      </c>
      <c r="M774">
        <v>2002</v>
      </c>
      <c r="N774">
        <v>0</v>
      </c>
      <c r="O774">
        <v>0</v>
      </c>
      <c r="P774" s="13">
        <v>0</v>
      </c>
      <c r="Q774" s="13">
        <v>0</v>
      </c>
      <c r="R774" s="13">
        <v>0</v>
      </c>
      <c r="S774" s="13">
        <v>0</v>
      </c>
    </row>
    <row r="775" spans="2:19" ht="15">
      <c r="B775">
        <f t="shared" si="24"/>
        <v>774</v>
      </c>
      <c r="C775">
        <f t="shared" si="23"/>
        <v>2008</v>
      </c>
      <c r="D775" t="str">
        <f>+'2008'!B27</f>
        <v>Armitage, M</v>
      </c>
      <c r="E775" s="56" t="str">
        <f>+'2008'!C27</f>
        <v>m</v>
      </c>
      <c r="F775" s="107">
        <f>+'2008'!D27</f>
        <v>0</v>
      </c>
      <c r="G775" s="107">
        <f>+'2008'!E27</f>
        <v>54.92</v>
      </c>
      <c r="H775" s="107">
        <f>+'2008'!F27</f>
        <v>0</v>
      </c>
      <c r="I775" s="107">
        <f>+'2008'!G27</f>
        <v>54.92</v>
      </c>
      <c r="L775">
        <v>543</v>
      </c>
      <c r="M775">
        <v>2003</v>
      </c>
      <c r="N775">
        <v>0</v>
      </c>
      <c r="O775">
        <v>0</v>
      </c>
      <c r="P775" s="13">
        <v>0</v>
      </c>
      <c r="Q775" s="13">
        <v>0</v>
      </c>
      <c r="R775" s="13">
        <v>0</v>
      </c>
      <c r="S775" s="13">
        <v>0</v>
      </c>
    </row>
    <row r="776" spans="2:19" ht="15">
      <c r="B776">
        <f t="shared" si="24"/>
        <v>775</v>
      </c>
      <c r="C776">
        <f t="shared" si="23"/>
        <v>2008</v>
      </c>
      <c r="D776" t="str">
        <f>+'2008'!B28</f>
        <v>Horn, S</v>
      </c>
      <c r="E776" s="56" t="str">
        <f>+'2008'!C28</f>
        <v>m</v>
      </c>
      <c r="F776" s="107">
        <f>+'2008'!D28</f>
        <v>0</v>
      </c>
      <c r="G776" s="107">
        <f>+'2008'!E28</f>
        <v>50.12</v>
      </c>
      <c r="H776" s="107">
        <f>+'2008'!F28</f>
        <v>0</v>
      </c>
      <c r="I776" s="107">
        <f>+'2008'!G28</f>
        <v>50.12</v>
      </c>
      <c r="L776">
        <v>544</v>
      </c>
      <c r="M776">
        <v>2003</v>
      </c>
      <c r="N776">
        <v>0</v>
      </c>
      <c r="O776">
        <v>0</v>
      </c>
      <c r="P776" s="13">
        <v>0</v>
      </c>
      <c r="Q776" s="13">
        <v>0</v>
      </c>
      <c r="R776" s="13">
        <v>0</v>
      </c>
      <c r="S776" s="13">
        <v>0</v>
      </c>
    </row>
    <row r="777" spans="2:19" ht="15">
      <c r="B777">
        <f t="shared" si="24"/>
        <v>776</v>
      </c>
      <c r="C777">
        <f t="shared" si="23"/>
        <v>2008</v>
      </c>
      <c r="D777" t="str">
        <f>+'2008'!B29</f>
        <v>Banfield, J</v>
      </c>
      <c r="E777" s="56" t="str">
        <f>+'2008'!C29</f>
        <v>f</v>
      </c>
      <c r="F777" s="107">
        <f>+'2008'!D29</f>
        <v>0</v>
      </c>
      <c r="G777" s="107">
        <f>+'2008'!E29</f>
        <v>49.99</v>
      </c>
      <c r="H777" s="107">
        <f>+'2008'!F29</f>
        <v>0</v>
      </c>
      <c r="I777" s="107">
        <f>+'2008'!G29</f>
        <v>49.99</v>
      </c>
      <c r="L777">
        <v>545</v>
      </c>
      <c r="M777">
        <v>2003</v>
      </c>
      <c r="N777">
        <v>0</v>
      </c>
      <c r="O777">
        <v>0</v>
      </c>
      <c r="P777" s="13">
        <v>0</v>
      </c>
      <c r="Q777" s="13">
        <v>0</v>
      </c>
      <c r="R777" s="13">
        <v>0</v>
      </c>
      <c r="S777" s="13">
        <v>0</v>
      </c>
    </row>
    <row r="778" spans="2:19" ht="15">
      <c r="B778">
        <f t="shared" si="24"/>
        <v>777</v>
      </c>
      <c r="C778">
        <f t="shared" si="23"/>
        <v>2008</v>
      </c>
      <c r="D778" t="str">
        <f>+'2008'!B30</f>
        <v>Barton, N</v>
      </c>
      <c r="E778" s="56" t="str">
        <f>+'2008'!C30</f>
        <v>m</v>
      </c>
      <c r="F778" s="107">
        <f>+'2008'!D30</f>
        <v>0</v>
      </c>
      <c r="G778" s="107">
        <f>+'2008'!E30</f>
        <v>49.94</v>
      </c>
      <c r="H778" s="107">
        <f>+'2008'!F30</f>
        <v>0</v>
      </c>
      <c r="I778" s="107">
        <f>+'2008'!G30</f>
        <v>49.94</v>
      </c>
      <c r="L778">
        <v>546</v>
      </c>
      <c r="M778">
        <v>2003</v>
      </c>
      <c r="N778">
        <v>0</v>
      </c>
      <c r="O778">
        <v>0</v>
      </c>
      <c r="P778" s="13">
        <v>0</v>
      </c>
      <c r="Q778" s="13">
        <v>0</v>
      </c>
      <c r="R778" s="13">
        <v>0</v>
      </c>
      <c r="S778" s="13">
        <v>0</v>
      </c>
    </row>
    <row r="779" spans="2:19" ht="15">
      <c r="B779">
        <f t="shared" si="24"/>
        <v>778</v>
      </c>
      <c r="C779">
        <f t="shared" si="23"/>
        <v>2008</v>
      </c>
      <c r="D779" t="str">
        <f>+'2008'!B31</f>
        <v>Williams, S</v>
      </c>
      <c r="E779" s="56" t="str">
        <f>+'2008'!C31</f>
        <v>f</v>
      </c>
      <c r="F779" s="107">
        <f>+'2008'!D31</f>
        <v>0</v>
      </c>
      <c r="G779" s="107">
        <f>+'2008'!E31</f>
        <v>48.42</v>
      </c>
      <c r="H779" s="107">
        <f>+'2008'!F31</f>
        <v>0</v>
      </c>
      <c r="I779" s="107">
        <f>+'2008'!G31</f>
        <v>48.42</v>
      </c>
      <c r="L779">
        <v>547</v>
      </c>
      <c r="M779">
        <v>2003</v>
      </c>
      <c r="N779">
        <v>0</v>
      </c>
      <c r="O779">
        <v>0</v>
      </c>
      <c r="P779" s="13">
        <v>0</v>
      </c>
      <c r="Q779" s="13">
        <v>0</v>
      </c>
      <c r="R779" s="13">
        <v>0</v>
      </c>
      <c r="S779" s="13">
        <v>0</v>
      </c>
    </row>
    <row r="780" spans="2:19" ht="15">
      <c r="B780">
        <f t="shared" si="24"/>
        <v>779</v>
      </c>
      <c r="C780">
        <f t="shared" si="23"/>
        <v>2008</v>
      </c>
      <c r="D780" t="str">
        <f>+'2008'!B32</f>
        <v>Fletcher, M</v>
      </c>
      <c r="E780" s="56" t="str">
        <f>+'2008'!C32</f>
        <v>m</v>
      </c>
      <c r="F780" s="107">
        <f>+'2008'!D32</f>
        <v>0</v>
      </c>
      <c r="G780" s="107">
        <f>+'2008'!E32</f>
        <v>41.78</v>
      </c>
      <c r="H780" s="107">
        <f>+'2008'!F32</f>
        <v>0</v>
      </c>
      <c r="I780" s="107">
        <f>+'2008'!G32</f>
        <v>41.78</v>
      </c>
      <c r="L780">
        <v>548</v>
      </c>
      <c r="M780">
        <v>2003</v>
      </c>
      <c r="N780">
        <v>0</v>
      </c>
      <c r="O780">
        <v>0</v>
      </c>
      <c r="P780" s="13">
        <v>0</v>
      </c>
      <c r="Q780" s="13">
        <v>0</v>
      </c>
      <c r="R780" s="13">
        <v>0</v>
      </c>
      <c r="S780" s="13">
        <v>0</v>
      </c>
    </row>
    <row r="781" spans="2:19" ht="15">
      <c r="B781">
        <f t="shared" si="24"/>
        <v>780</v>
      </c>
      <c r="C781">
        <f t="shared" si="23"/>
        <v>2008</v>
      </c>
      <c r="D781">
        <f>+'2008'!B33</f>
        <v>0</v>
      </c>
      <c r="E781" s="56">
        <f>+'2008'!C33</f>
        <v>0</v>
      </c>
      <c r="F781" s="107">
        <f>+'2008'!D33</f>
        <v>0</v>
      </c>
      <c r="G781" s="107">
        <f>+'2008'!E33</f>
        <v>0</v>
      </c>
      <c r="H781" s="107">
        <f>+'2008'!F33</f>
        <v>0</v>
      </c>
      <c r="I781" s="107">
        <f>+'2008'!G33</f>
        <v>0</v>
      </c>
      <c r="L781">
        <v>549</v>
      </c>
      <c r="M781">
        <v>2003</v>
      </c>
      <c r="N781" s="57">
        <v>0</v>
      </c>
      <c r="O781">
        <v>0</v>
      </c>
      <c r="P781" s="13">
        <v>0</v>
      </c>
      <c r="Q781" s="13">
        <v>0</v>
      </c>
      <c r="R781" s="13">
        <v>0</v>
      </c>
      <c r="S781" s="13">
        <v>0</v>
      </c>
    </row>
    <row r="782" spans="2:19" ht="15">
      <c r="B782">
        <f t="shared" si="24"/>
        <v>781</v>
      </c>
      <c r="C782">
        <f t="shared" si="23"/>
        <v>2008</v>
      </c>
      <c r="D782">
        <f>+'2008'!B34</f>
        <v>0</v>
      </c>
      <c r="E782" s="56">
        <f>+'2008'!C34</f>
        <v>0</v>
      </c>
      <c r="F782" s="107">
        <f>+'2008'!D34</f>
        <v>0</v>
      </c>
      <c r="G782" s="107">
        <f>+'2008'!E34</f>
        <v>0</v>
      </c>
      <c r="H782" s="107">
        <f>+'2008'!F34</f>
        <v>0</v>
      </c>
      <c r="I782" s="107">
        <f>+'2008'!G34</f>
        <v>0</v>
      </c>
      <c r="L782">
        <v>550</v>
      </c>
      <c r="M782">
        <v>2003</v>
      </c>
      <c r="N782">
        <v>0</v>
      </c>
      <c r="O782">
        <v>0</v>
      </c>
      <c r="P782" s="13">
        <v>0</v>
      </c>
      <c r="Q782" s="13">
        <v>0</v>
      </c>
      <c r="R782" s="13">
        <v>0</v>
      </c>
      <c r="S782" s="13">
        <v>0</v>
      </c>
    </row>
    <row r="783" spans="2:19" ht="15">
      <c r="B783">
        <f t="shared" si="24"/>
        <v>782</v>
      </c>
      <c r="C783">
        <f t="shared" si="23"/>
        <v>2008</v>
      </c>
      <c r="D783">
        <f>+'2008'!B35</f>
        <v>0</v>
      </c>
      <c r="E783" s="56">
        <f>+'2008'!C35</f>
        <v>0</v>
      </c>
      <c r="F783" s="107">
        <f>+'2008'!D35</f>
        <v>0</v>
      </c>
      <c r="G783" s="107">
        <f>+'2008'!E35</f>
        <v>0</v>
      </c>
      <c r="H783" s="107">
        <f>+'2008'!F35</f>
        <v>0</v>
      </c>
      <c r="I783" s="107">
        <f>+'2008'!G35</f>
        <v>0</v>
      </c>
      <c r="L783">
        <v>583</v>
      </c>
      <c r="M783">
        <v>2004</v>
      </c>
      <c r="N783">
        <v>0</v>
      </c>
      <c r="O783">
        <v>0</v>
      </c>
      <c r="P783" s="13">
        <v>0</v>
      </c>
      <c r="Q783" s="13">
        <v>0</v>
      </c>
      <c r="R783" s="13">
        <v>0</v>
      </c>
      <c r="S783" s="13">
        <v>0</v>
      </c>
    </row>
    <row r="784" spans="2:19" ht="15">
      <c r="B784">
        <f t="shared" si="24"/>
        <v>783</v>
      </c>
      <c r="C784">
        <f t="shared" si="23"/>
        <v>2008</v>
      </c>
      <c r="D784">
        <f>+'2008'!B36</f>
        <v>0</v>
      </c>
      <c r="E784" s="56">
        <f>+'2008'!C36</f>
        <v>0</v>
      </c>
      <c r="F784" s="107">
        <f>+'2008'!D36</f>
        <v>0</v>
      </c>
      <c r="G784" s="107">
        <f>+'2008'!E36</f>
        <v>0</v>
      </c>
      <c r="H784" s="107">
        <f>+'2008'!F36</f>
        <v>0</v>
      </c>
      <c r="I784" s="107">
        <f>+'2008'!G36</f>
        <v>0</v>
      </c>
      <c r="L784">
        <v>584</v>
      </c>
      <c r="M784">
        <v>2004</v>
      </c>
      <c r="N784">
        <v>0</v>
      </c>
      <c r="O784">
        <v>0</v>
      </c>
      <c r="P784" s="13">
        <v>0</v>
      </c>
      <c r="Q784" s="13">
        <v>0</v>
      </c>
      <c r="R784" s="13">
        <v>0</v>
      </c>
      <c r="S784" s="13">
        <v>0</v>
      </c>
    </row>
    <row r="785" spans="2:19" ht="15">
      <c r="B785">
        <f t="shared" si="24"/>
        <v>784</v>
      </c>
      <c r="C785">
        <f t="shared" si="23"/>
        <v>2008</v>
      </c>
      <c r="D785">
        <f>+'2008'!B37</f>
        <v>0</v>
      </c>
      <c r="E785" s="56">
        <f>+'2008'!C37</f>
        <v>0</v>
      </c>
      <c r="F785" s="107">
        <f>+'2008'!D37</f>
        <v>0</v>
      </c>
      <c r="G785" s="107">
        <f>+'2008'!E37</f>
        <v>0</v>
      </c>
      <c r="H785" s="107">
        <f>+'2008'!F37</f>
        <v>0</v>
      </c>
      <c r="I785" s="107">
        <f>+'2008'!G37</f>
        <v>0</v>
      </c>
      <c r="L785">
        <v>585</v>
      </c>
      <c r="M785">
        <v>2004</v>
      </c>
      <c r="N785">
        <v>0</v>
      </c>
      <c r="O785">
        <v>0</v>
      </c>
      <c r="P785" s="13">
        <v>0</v>
      </c>
      <c r="Q785" s="13">
        <v>0</v>
      </c>
      <c r="R785" s="13">
        <v>0</v>
      </c>
      <c r="S785" s="13">
        <v>0</v>
      </c>
    </row>
    <row r="786" spans="2:19" ht="15">
      <c r="B786">
        <f t="shared" si="24"/>
        <v>785</v>
      </c>
      <c r="C786">
        <f t="shared" si="23"/>
        <v>2008</v>
      </c>
      <c r="D786">
        <f>+'2008'!B38</f>
        <v>0</v>
      </c>
      <c r="E786" s="56">
        <f>+'2008'!C38</f>
        <v>0</v>
      </c>
      <c r="F786" s="107">
        <f>+'2008'!D38</f>
        <v>0</v>
      </c>
      <c r="G786" s="107">
        <f>+'2008'!E38</f>
        <v>0</v>
      </c>
      <c r="H786" s="107">
        <f>+'2008'!F38</f>
        <v>0</v>
      </c>
      <c r="I786" s="107">
        <f>+'2008'!G38</f>
        <v>0</v>
      </c>
      <c r="L786">
        <v>586</v>
      </c>
      <c r="M786">
        <v>2004</v>
      </c>
      <c r="N786">
        <v>0</v>
      </c>
      <c r="O786">
        <v>0</v>
      </c>
      <c r="P786" s="13">
        <v>0</v>
      </c>
      <c r="Q786" s="13">
        <v>0</v>
      </c>
      <c r="R786" s="13">
        <v>0</v>
      </c>
      <c r="S786" s="13">
        <v>0</v>
      </c>
    </row>
    <row r="787" spans="2:19" ht="15">
      <c r="B787">
        <f t="shared" si="24"/>
        <v>786</v>
      </c>
      <c r="C787">
        <f t="shared" si="23"/>
        <v>2008</v>
      </c>
      <c r="D787">
        <f>+'2008'!B39</f>
        <v>0</v>
      </c>
      <c r="E787" s="56">
        <f>+'2008'!C39</f>
        <v>0</v>
      </c>
      <c r="F787" s="107">
        <f>+'2008'!D39</f>
        <v>0</v>
      </c>
      <c r="G787" s="107">
        <f>+'2008'!E39</f>
        <v>0</v>
      </c>
      <c r="H787" s="107">
        <f>+'2008'!F39</f>
        <v>0</v>
      </c>
      <c r="I787" s="107">
        <f>+'2008'!G39</f>
        <v>0</v>
      </c>
      <c r="L787">
        <v>587</v>
      </c>
      <c r="M787">
        <v>2004</v>
      </c>
      <c r="N787">
        <v>0</v>
      </c>
      <c r="O787">
        <v>0</v>
      </c>
      <c r="P787" s="13">
        <v>0</v>
      </c>
      <c r="Q787" s="13">
        <v>0</v>
      </c>
      <c r="R787" s="13">
        <v>0</v>
      </c>
      <c r="S787" s="13">
        <v>0</v>
      </c>
    </row>
    <row r="788" spans="2:19" ht="15">
      <c r="B788">
        <f t="shared" si="24"/>
        <v>787</v>
      </c>
      <c r="C788">
        <f t="shared" si="23"/>
        <v>2008</v>
      </c>
      <c r="D788">
        <f>+'2008'!B40</f>
        <v>0</v>
      </c>
      <c r="E788" s="56">
        <f>+'2008'!C40</f>
        <v>0</v>
      </c>
      <c r="F788" s="107">
        <f>+'2008'!D40</f>
        <v>0</v>
      </c>
      <c r="G788" s="107">
        <f>+'2008'!E40</f>
        <v>0</v>
      </c>
      <c r="H788" s="107">
        <f>+'2008'!F40</f>
        <v>0</v>
      </c>
      <c r="I788" s="107">
        <f>+'2008'!G40</f>
        <v>0</v>
      </c>
      <c r="L788">
        <v>588</v>
      </c>
      <c r="M788">
        <v>2004</v>
      </c>
      <c r="N788">
        <v>0</v>
      </c>
      <c r="O788">
        <v>0</v>
      </c>
      <c r="P788" s="13">
        <v>0</v>
      </c>
      <c r="Q788" s="13">
        <v>0</v>
      </c>
      <c r="R788" s="13">
        <v>0</v>
      </c>
      <c r="S788" s="13">
        <v>0</v>
      </c>
    </row>
    <row r="789" spans="2:19" ht="15">
      <c r="B789">
        <f t="shared" si="24"/>
        <v>788</v>
      </c>
      <c r="C789">
        <f t="shared" si="23"/>
        <v>2008</v>
      </c>
      <c r="D789">
        <f>+'2008'!B41</f>
        <v>0</v>
      </c>
      <c r="E789" s="56">
        <f>+'2008'!C41</f>
        <v>0</v>
      </c>
      <c r="F789" s="107">
        <f>+'2008'!D41</f>
        <v>0</v>
      </c>
      <c r="G789" s="107">
        <f>+'2008'!E41</f>
        <v>0</v>
      </c>
      <c r="H789" s="107">
        <f>+'2008'!F41</f>
        <v>0</v>
      </c>
      <c r="I789" s="107">
        <f>+'2008'!G41</f>
        <v>0</v>
      </c>
      <c r="L789">
        <v>589</v>
      </c>
      <c r="M789">
        <v>2004</v>
      </c>
      <c r="N789">
        <v>0</v>
      </c>
      <c r="O789">
        <v>0</v>
      </c>
      <c r="P789" s="13">
        <v>0</v>
      </c>
      <c r="Q789" s="13">
        <v>0</v>
      </c>
      <c r="R789" s="13">
        <v>0</v>
      </c>
      <c r="S789" s="13">
        <v>0</v>
      </c>
    </row>
    <row r="790" spans="2:19" ht="15">
      <c r="B790">
        <f t="shared" si="24"/>
        <v>789</v>
      </c>
      <c r="C790">
        <f t="shared" si="23"/>
        <v>2008</v>
      </c>
      <c r="D790">
        <f>+'2008'!B42</f>
        <v>0</v>
      </c>
      <c r="E790" s="56">
        <f>+'2008'!C42</f>
        <v>0</v>
      </c>
      <c r="F790" s="107">
        <f>+'2008'!D42</f>
        <v>0</v>
      </c>
      <c r="G790" s="107">
        <f>+'2008'!E42</f>
        <v>0</v>
      </c>
      <c r="H790" s="107">
        <f>+'2008'!F42</f>
        <v>0</v>
      </c>
      <c r="I790" s="107">
        <f>+'2008'!G42</f>
        <v>0</v>
      </c>
      <c r="L790">
        <v>590</v>
      </c>
      <c r="M790">
        <v>2004</v>
      </c>
      <c r="N790">
        <v>0</v>
      </c>
      <c r="O790">
        <v>0</v>
      </c>
      <c r="P790" s="13">
        <v>0</v>
      </c>
      <c r="Q790" s="13">
        <v>0</v>
      </c>
      <c r="R790" s="13">
        <v>0</v>
      </c>
      <c r="S790" s="13">
        <v>0</v>
      </c>
    </row>
    <row r="791" spans="2:19" ht="15">
      <c r="B791">
        <f t="shared" si="24"/>
        <v>790</v>
      </c>
      <c r="C791">
        <f t="shared" si="23"/>
        <v>2008</v>
      </c>
      <c r="D791">
        <f>+'2008'!B43</f>
        <v>0</v>
      </c>
      <c r="E791" s="56">
        <f>+'2008'!C43</f>
        <v>0</v>
      </c>
      <c r="F791" s="107">
        <f>+'2008'!D43</f>
        <v>0</v>
      </c>
      <c r="G791" s="107">
        <f>+'2008'!E43</f>
        <v>0</v>
      </c>
      <c r="H791" s="107">
        <f>+'2008'!F43</f>
        <v>0</v>
      </c>
      <c r="I791" s="107">
        <f>+'2008'!G43</f>
        <v>0</v>
      </c>
      <c r="L791">
        <v>591</v>
      </c>
      <c r="M791">
        <v>2004</v>
      </c>
      <c r="N791">
        <v>0</v>
      </c>
      <c r="O791">
        <v>0</v>
      </c>
      <c r="P791" s="13">
        <v>0</v>
      </c>
      <c r="Q791" s="13">
        <v>0</v>
      </c>
      <c r="R791" s="13">
        <v>0</v>
      </c>
      <c r="S791" s="13">
        <v>0</v>
      </c>
    </row>
    <row r="792" spans="2:19" ht="15">
      <c r="B792">
        <f t="shared" si="24"/>
        <v>791</v>
      </c>
      <c r="C792">
        <f t="shared" si="23"/>
        <v>2008</v>
      </c>
      <c r="D792">
        <f>+'2008'!B44</f>
        <v>0</v>
      </c>
      <c r="E792" s="56">
        <f>+'2008'!C44</f>
        <v>0</v>
      </c>
      <c r="F792" s="107">
        <f>+'2008'!D44</f>
        <v>0</v>
      </c>
      <c r="G792" s="107">
        <f>+'2008'!E44</f>
        <v>0</v>
      </c>
      <c r="H792" s="107">
        <f>+'2008'!F44</f>
        <v>0</v>
      </c>
      <c r="I792" s="107">
        <f>+'2008'!G44</f>
        <v>0</v>
      </c>
      <c r="L792">
        <v>592</v>
      </c>
      <c r="M792">
        <v>2004</v>
      </c>
      <c r="N792">
        <v>0</v>
      </c>
      <c r="O792">
        <v>0</v>
      </c>
      <c r="P792" s="13">
        <v>0</v>
      </c>
      <c r="Q792" s="13">
        <v>0</v>
      </c>
      <c r="R792" s="13">
        <v>0</v>
      </c>
      <c r="S792" s="13">
        <v>0</v>
      </c>
    </row>
    <row r="793" spans="2:19" ht="15">
      <c r="B793">
        <f t="shared" si="24"/>
        <v>792</v>
      </c>
      <c r="C793">
        <f t="shared" si="23"/>
        <v>2008</v>
      </c>
      <c r="D793">
        <f>+'2008'!B45</f>
        <v>0</v>
      </c>
      <c r="E793" s="56">
        <f>+'2008'!C45</f>
        <v>0</v>
      </c>
      <c r="F793" s="107">
        <f>+'2008'!D45</f>
        <v>0</v>
      </c>
      <c r="G793" s="107">
        <f>+'2008'!E45</f>
        <v>0</v>
      </c>
      <c r="H793" s="107">
        <f>+'2008'!F45</f>
        <v>0</v>
      </c>
      <c r="I793" s="107">
        <f>+'2008'!G45</f>
        <v>0</v>
      </c>
      <c r="L793">
        <v>593</v>
      </c>
      <c r="M793">
        <v>2004</v>
      </c>
      <c r="N793">
        <v>0</v>
      </c>
      <c r="O793">
        <v>0</v>
      </c>
      <c r="P793" s="13">
        <v>0</v>
      </c>
      <c r="Q793" s="13">
        <v>0</v>
      </c>
      <c r="R793" s="13">
        <v>0</v>
      </c>
      <c r="S793" s="13">
        <v>0</v>
      </c>
    </row>
    <row r="794" spans="2:19" ht="15">
      <c r="B794">
        <f t="shared" si="24"/>
        <v>793</v>
      </c>
      <c r="C794">
        <f t="shared" si="23"/>
        <v>2008</v>
      </c>
      <c r="D794">
        <f>+'2008'!B46</f>
        <v>0</v>
      </c>
      <c r="E794" s="56">
        <f>+'2008'!C46</f>
        <v>0</v>
      </c>
      <c r="F794" s="107">
        <f>+'2008'!D46</f>
        <v>0</v>
      </c>
      <c r="G794" s="107">
        <f>+'2008'!E46</f>
        <v>0</v>
      </c>
      <c r="H794" s="107">
        <f>+'2008'!F46</f>
        <v>0</v>
      </c>
      <c r="I794" s="107">
        <f>+'2008'!G46</f>
        <v>0</v>
      </c>
      <c r="L794">
        <v>594</v>
      </c>
      <c r="M794">
        <v>2004</v>
      </c>
      <c r="N794">
        <v>0</v>
      </c>
      <c r="O794">
        <v>0</v>
      </c>
      <c r="P794" s="13">
        <v>0</v>
      </c>
      <c r="Q794" s="13">
        <v>0</v>
      </c>
      <c r="R794" s="13">
        <v>0</v>
      </c>
      <c r="S794" s="13">
        <v>0</v>
      </c>
    </row>
    <row r="795" spans="2:19" ht="15">
      <c r="B795">
        <f t="shared" si="24"/>
        <v>794</v>
      </c>
      <c r="C795">
        <f t="shared" si="23"/>
        <v>2008</v>
      </c>
      <c r="D795">
        <f>+'2008'!B47</f>
        <v>0</v>
      </c>
      <c r="E795" s="56">
        <f>+'2008'!C47</f>
        <v>0</v>
      </c>
      <c r="F795" s="107">
        <f>+'2008'!D47</f>
        <v>0</v>
      </c>
      <c r="G795" s="107">
        <f>+'2008'!E47</f>
        <v>0</v>
      </c>
      <c r="H795" s="107">
        <f>+'2008'!F47</f>
        <v>0</v>
      </c>
      <c r="I795" s="107">
        <f>+'2008'!G47</f>
        <v>0</v>
      </c>
      <c r="L795">
        <v>595</v>
      </c>
      <c r="M795">
        <v>2004</v>
      </c>
      <c r="N795">
        <v>0</v>
      </c>
      <c r="O795">
        <v>0</v>
      </c>
      <c r="P795" s="13">
        <v>0</v>
      </c>
      <c r="Q795" s="13">
        <v>0</v>
      </c>
      <c r="R795" s="13">
        <v>0</v>
      </c>
      <c r="S795" s="13">
        <v>0</v>
      </c>
    </row>
    <row r="796" spans="2:19" ht="15">
      <c r="B796">
        <f t="shared" si="24"/>
        <v>795</v>
      </c>
      <c r="C796">
        <f t="shared" si="23"/>
        <v>2008</v>
      </c>
      <c r="D796">
        <f>+'2008'!B48</f>
        <v>0</v>
      </c>
      <c r="E796" s="56">
        <f>+'2008'!C48</f>
        <v>0</v>
      </c>
      <c r="F796" s="107">
        <f>+'2008'!D48</f>
        <v>0</v>
      </c>
      <c r="G796" s="107">
        <f>+'2008'!E48</f>
        <v>0</v>
      </c>
      <c r="H796" s="107">
        <f>+'2008'!F48</f>
        <v>0</v>
      </c>
      <c r="I796" s="107">
        <f>+'2008'!G48</f>
        <v>0</v>
      </c>
      <c r="L796">
        <v>596</v>
      </c>
      <c r="M796">
        <v>2004</v>
      </c>
      <c r="N796">
        <v>0</v>
      </c>
      <c r="O796">
        <v>0</v>
      </c>
      <c r="P796" s="13">
        <v>0</v>
      </c>
      <c r="Q796" s="13">
        <v>0</v>
      </c>
      <c r="R796" s="13">
        <v>0</v>
      </c>
      <c r="S796" s="13">
        <v>0</v>
      </c>
    </row>
    <row r="797" spans="2:19" ht="15">
      <c r="B797">
        <f t="shared" si="24"/>
        <v>796</v>
      </c>
      <c r="C797">
        <f t="shared" si="23"/>
        <v>2008</v>
      </c>
      <c r="D797">
        <f>+'2008'!B49</f>
        <v>0</v>
      </c>
      <c r="E797" s="56">
        <f>+'2008'!C49</f>
        <v>0</v>
      </c>
      <c r="F797" s="107">
        <f>+'2008'!D49</f>
        <v>0</v>
      </c>
      <c r="G797" s="107">
        <f>+'2008'!E49</f>
        <v>0</v>
      </c>
      <c r="H797" s="107">
        <f>+'2008'!F49</f>
        <v>0</v>
      </c>
      <c r="I797" s="107">
        <f>+'2008'!G49</f>
        <v>0</v>
      </c>
      <c r="L797">
        <v>597</v>
      </c>
      <c r="M797">
        <v>2004</v>
      </c>
      <c r="N797">
        <v>0</v>
      </c>
      <c r="O797">
        <v>0</v>
      </c>
      <c r="P797" s="13">
        <v>0</v>
      </c>
      <c r="Q797" s="13">
        <v>0</v>
      </c>
      <c r="R797" s="13">
        <v>0</v>
      </c>
      <c r="S797" s="13">
        <v>0</v>
      </c>
    </row>
    <row r="798" spans="2:19" ht="15">
      <c r="B798">
        <f t="shared" si="24"/>
        <v>797</v>
      </c>
      <c r="C798">
        <f t="shared" si="23"/>
        <v>2008</v>
      </c>
      <c r="D798">
        <f>+'2008'!B50</f>
        <v>0</v>
      </c>
      <c r="E798" s="56">
        <f>+'2008'!C50</f>
        <v>0</v>
      </c>
      <c r="F798" s="107">
        <f>+'2008'!D50</f>
        <v>0</v>
      </c>
      <c r="G798" s="107">
        <f>+'2008'!E50</f>
        <v>0</v>
      </c>
      <c r="H798" s="107">
        <f>+'2008'!F50</f>
        <v>0</v>
      </c>
      <c r="I798" s="107">
        <f>+'2008'!G50</f>
        <v>0</v>
      </c>
      <c r="L798">
        <v>598</v>
      </c>
      <c r="M798">
        <v>2004</v>
      </c>
      <c r="N798">
        <v>0</v>
      </c>
      <c r="O798">
        <v>0</v>
      </c>
      <c r="P798" s="13">
        <v>0</v>
      </c>
      <c r="Q798" s="13">
        <v>0</v>
      </c>
      <c r="R798" s="13">
        <v>0</v>
      </c>
      <c r="S798" s="13">
        <v>0</v>
      </c>
    </row>
    <row r="799" spans="2:19" ht="15">
      <c r="B799">
        <f t="shared" si="24"/>
        <v>798</v>
      </c>
      <c r="C799">
        <f t="shared" si="23"/>
        <v>2008</v>
      </c>
      <c r="D799">
        <f>+'2008'!B51</f>
        <v>0</v>
      </c>
      <c r="E799" s="56">
        <f>+'2008'!C51</f>
        <v>0</v>
      </c>
      <c r="F799" s="107">
        <f>+'2008'!D51</f>
        <v>0</v>
      </c>
      <c r="G799" s="107">
        <f>+'2008'!E51</f>
        <v>0</v>
      </c>
      <c r="H799" s="107">
        <f>+'2008'!F51</f>
        <v>0</v>
      </c>
      <c r="I799" s="107">
        <f>+'2008'!G51</f>
        <v>0</v>
      </c>
      <c r="L799">
        <v>599</v>
      </c>
      <c r="M799">
        <v>2004</v>
      </c>
      <c r="N799">
        <v>0</v>
      </c>
      <c r="O799">
        <v>0</v>
      </c>
      <c r="P799" s="13">
        <v>0</v>
      </c>
      <c r="Q799" s="13">
        <v>0</v>
      </c>
      <c r="R799" s="13">
        <v>0</v>
      </c>
      <c r="S799" s="13">
        <v>0</v>
      </c>
    </row>
    <row r="800" spans="2:19" ht="15">
      <c r="B800">
        <f t="shared" si="24"/>
        <v>799</v>
      </c>
      <c r="C800">
        <f t="shared" si="23"/>
        <v>2008</v>
      </c>
      <c r="D800">
        <f>+'2008'!B52</f>
        <v>0</v>
      </c>
      <c r="E800" s="56">
        <f>+'2008'!C52</f>
        <v>0</v>
      </c>
      <c r="F800" s="107">
        <f>+'2008'!D52</f>
        <v>0</v>
      </c>
      <c r="G800" s="107">
        <f>+'2008'!E52</f>
        <v>0</v>
      </c>
      <c r="H800" s="107">
        <f>+'2008'!F52</f>
        <v>0</v>
      </c>
      <c r="I800" s="107">
        <f>+'2008'!G52</f>
        <v>0</v>
      </c>
      <c r="L800">
        <v>600</v>
      </c>
      <c r="M800">
        <v>2004</v>
      </c>
      <c r="N800">
        <v>0</v>
      </c>
      <c r="O800">
        <v>0</v>
      </c>
      <c r="P800" s="13">
        <v>0</v>
      </c>
      <c r="Q800" s="13">
        <v>0</v>
      </c>
      <c r="R800" s="13">
        <v>0</v>
      </c>
      <c r="S800" s="13">
        <v>0</v>
      </c>
    </row>
    <row r="801" spans="2:19" ht="15">
      <c r="B801">
        <f t="shared" si="24"/>
        <v>800</v>
      </c>
      <c r="C801">
        <f t="shared" si="23"/>
        <v>2008</v>
      </c>
      <c r="D801">
        <f>+'2008'!B53</f>
        <v>0</v>
      </c>
      <c r="E801" s="56">
        <f>+'2008'!C53</f>
        <v>0</v>
      </c>
      <c r="F801" s="107">
        <f>+'2008'!D53</f>
        <v>0</v>
      </c>
      <c r="G801" s="107">
        <f>+'2008'!E53</f>
        <v>0</v>
      </c>
      <c r="H801" s="107">
        <f>+'2008'!F53</f>
        <v>0</v>
      </c>
      <c r="I801" s="107">
        <f>+'2008'!G53</f>
        <v>0</v>
      </c>
      <c r="L801">
        <v>638</v>
      </c>
      <c r="M801">
        <v>2005</v>
      </c>
      <c r="N801">
        <v>0</v>
      </c>
      <c r="O801">
        <v>0</v>
      </c>
      <c r="P801" s="13">
        <v>0</v>
      </c>
      <c r="Q801" s="13">
        <v>0</v>
      </c>
      <c r="R801" s="13">
        <v>0</v>
      </c>
      <c r="S801" s="13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E561"/>
  <sheetViews>
    <sheetView zoomScalePageLayoutView="0" workbookViewId="0" topLeftCell="A382">
      <selection activeCell="A421" sqref="A421"/>
    </sheetView>
  </sheetViews>
  <sheetFormatPr defaultColWidth="9.140625" defaultRowHeight="15"/>
  <cols>
    <col min="4" max="4" width="19.28125" style="0" customWidth="1"/>
    <col min="5" max="5" width="9.140625" style="2" customWidth="1"/>
  </cols>
  <sheetData>
    <row r="1" spans="3:5" ht="15">
      <c r="C1">
        <v>1994</v>
      </c>
      <c r="D1" t="s">
        <v>36</v>
      </c>
      <c r="E1" s="2" t="s">
        <v>26</v>
      </c>
    </row>
    <row r="2" spans="3:5" ht="15">
      <c r="C2">
        <v>1995</v>
      </c>
      <c r="D2" t="s">
        <v>36</v>
      </c>
      <c r="E2" s="2" t="s">
        <v>26</v>
      </c>
    </row>
    <row r="3" spans="3:5" ht="15">
      <c r="C3">
        <v>1996</v>
      </c>
      <c r="D3" t="s">
        <v>36</v>
      </c>
      <c r="E3" s="2" t="s">
        <v>26</v>
      </c>
    </row>
    <row r="4" spans="3:5" ht="15">
      <c r="C4">
        <v>2000</v>
      </c>
      <c r="D4" t="s">
        <v>36</v>
      </c>
      <c r="E4" s="2" t="s">
        <v>26</v>
      </c>
    </row>
    <row r="5" spans="3:5" ht="15">
      <c r="C5">
        <v>2003</v>
      </c>
      <c r="D5" t="s">
        <v>36</v>
      </c>
      <c r="E5" s="2" t="s">
        <v>26</v>
      </c>
    </row>
    <row r="6" spans="3:5" ht="15">
      <c r="C6">
        <v>2004</v>
      </c>
      <c r="D6" t="s">
        <v>36</v>
      </c>
      <c r="E6" s="2" t="s">
        <v>26</v>
      </c>
    </row>
    <row r="7" spans="3:5" ht="15">
      <c r="C7">
        <v>2005</v>
      </c>
      <c r="D7" t="s">
        <v>36</v>
      </c>
      <c r="E7" s="2" t="s">
        <v>26</v>
      </c>
    </row>
    <row r="8" spans="3:5" ht="15">
      <c r="C8">
        <v>2006</v>
      </c>
      <c r="D8" t="s">
        <v>36</v>
      </c>
      <c r="E8" s="2" t="s">
        <v>26</v>
      </c>
    </row>
    <row r="9" spans="3:5" ht="15">
      <c r="C9">
        <v>2007</v>
      </c>
      <c r="D9" t="s">
        <v>36</v>
      </c>
      <c r="E9" s="2" t="s">
        <v>26</v>
      </c>
    </row>
    <row r="10" spans="3:5" ht="15">
      <c r="C10">
        <v>2008</v>
      </c>
      <c r="D10" t="s">
        <v>36</v>
      </c>
      <c r="E10" s="2" t="s">
        <v>26</v>
      </c>
    </row>
    <row r="11" spans="3:5" ht="15">
      <c r="C11">
        <v>2009</v>
      </c>
      <c r="D11" t="s">
        <v>182</v>
      </c>
      <c r="E11" s="2" t="s">
        <v>26</v>
      </c>
    </row>
    <row r="12" spans="3:5" ht="15">
      <c r="C12">
        <v>1994</v>
      </c>
      <c r="D12" t="s">
        <v>39</v>
      </c>
      <c r="E12" s="2" t="s">
        <v>26</v>
      </c>
    </row>
    <row r="13" spans="3:5" ht="15">
      <c r="C13">
        <v>1994</v>
      </c>
      <c r="D13" t="s">
        <v>43</v>
      </c>
      <c r="E13" s="2" t="s">
        <v>26</v>
      </c>
    </row>
    <row r="14" spans="3:5" ht="15">
      <c r="C14">
        <v>1995</v>
      </c>
      <c r="D14" t="s">
        <v>43</v>
      </c>
      <c r="E14" s="2" t="s">
        <v>26</v>
      </c>
    </row>
    <row r="15" spans="3:5" ht="15">
      <c r="C15">
        <v>1996</v>
      </c>
      <c r="D15" t="s">
        <v>43</v>
      </c>
      <c r="E15" s="2" t="s">
        <v>26</v>
      </c>
    </row>
    <row r="16" spans="3:5" ht="15">
      <c r="C16">
        <v>1996</v>
      </c>
      <c r="D16" t="s">
        <v>60</v>
      </c>
      <c r="E16" s="2" t="s">
        <v>27</v>
      </c>
    </row>
    <row r="17" spans="3:5" ht="15">
      <c r="C17">
        <v>2000</v>
      </c>
      <c r="D17" t="s">
        <v>60</v>
      </c>
      <c r="E17" s="2" t="s">
        <v>27</v>
      </c>
    </row>
    <row r="18" spans="3:5" ht="15">
      <c r="C18">
        <v>2001</v>
      </c>
      <c r="D18" t="s">
        <v>60</v>
      </c>
      <c r="E18" s="2" t="s">
        <v>27</v>
      </c>
    </row>
    <row r="19" spans="3:5" ht="15">
      <c r="C19">
        <v>2003</v>
      </c>
      <c r="D19" t="s">
        <v>60</v>
      </c>
      <c r="E19" s="2" t="s">
        <v>27</v>
      </c>
    </row>
    <row r="20" spans="3:5" ht="15">
      <c r="C20">
        <v>2008</v>
      </c>
      <c r="D20" t="s">
        <v>60</v>
      </c>
      <c r="E20" s="2" t="s">
        <v>27</v>
      </c>
    </row>
    <row r="21" spans="3:5" ht="15">
      <c r="C21">
        <v>2009</v>
      </c>
      <c r="D21" t="s">
        <v>207</v>
      </c>
      <c r="E21" s="2" t="s">
        <v>27</v>
      </c>
    </row>
    <row r="22" spans="3:5" ht="15">
      <c r="C22">
        <v>2005</v>
      </c>
      <c r="D22" t="s">
        <v>146</v>
      </c>
      <c r="E22" s="2" t="s">
        <v>27</v>
      </c>
    </row>
    <row r="23" spans="3:5" ht="15">
      <c r="C23">
        <v>1998</v>
      </c>
      <c r="D23" t="s">
        <v>90</v>
      </c>
      <c r="E23" s="2" t="s">
        <v>27</v>
      </c>
    </row>
    <row r="24" spans="3:5" ht="15">
      <c r="C24">
        <v>1999</v>
      </c>
      <c r="D24" t="s">
        <v>90</v>
      </c>
      <c r="E24" s="2" t="s">
        <v>27</v>
      </c>
    </row>
    <row r="25" spans="3:5" ht="15">
      <c r="C25">
        <v>2000</v>
      </c>
      <c r="D25" t="s">
        <v>90</v>
      </c>
      <c r="E25" s="2" t="s">
        <v>27</v>
      </c>
    </row>
    <row r="26" spans="3:5" ht="15">
      <c r="C26">
        <v>1994</v>
      </c>
      <c r="D26" t="s">
        <v>35</v>
      </c>
      <c r="E26" s="2" t="s">
        <v>26</v>
      </c>
    </row>
    <row r="27" spans="3:5" ht="15">
      <c r="C27">
        <v>1997</v>
      </c>
      <c r="D27" t="s">
        <v>35</v>
      </c>
      <c r="E27" s="2" t="s">
        <v>26</v>
      </c>
    </row>
    <row r="28" spans="3:5" ht="15">
      <c r="C28">
        <v>1998</v>
      </c>
      <c r="D28" t="s">
        <v>35</v>
      </c>
      <c r="E28" s="2" t="s">
        <v>26</v>
      </c>
    </row>
    <row r="29" spans="3:5" ht="15">
      <c r="C29">
        <v>2002</v>
      </c>
      <c r="D29" t="s">
        <v>35</v>
      </c>
      <c r="E29" s="2" t="s">
        <v>26</v>
      </c>
    </row>
    <row r="30" spans="3:5" ht="15">
      <c r="C30">
        <v>2003</v>
      </c>
      <c r="D30" t="s">
        <v>35</v>
      </c>
      <c r="E30" s="2" t="s">
        <v>26</v>
      </c>
    </row>
    <row r="31" spans="3:5" ht="15">
      <c r="C31">
        <v>1998</v>
      </c>
      <c r="D31" t="s">
        <v>98</v>
      </c>
      <c r="E31" s="2" t="s">
        <v>26</v>
      </c>
    </row>
    <row r="32" spans="3:5" ht="15">
      <c r="C32">
        <v>2000</v>
      </c>
      <c r="D32" t="s">
        <v>98</v>
      </c>
      <c r="E32" s="2" t="s">
        <v>26</v>
      </c>
    </row>
    <row r="33" spans="3:5" ht="15">
      <c r="C33">
        <v>2001</v>
      </c>
      <c r="D33" t="s">
        <v>98</v>
      </c>
      <c r="E33" s="2" t="s">
        <v>26</v>
      </c>
    </row>
    <row r="34" spans="3:5" ht="15">
      <c r="C34">
        <v>2002</v>
      </c>
      <c r="D34" t="s">
        <v>98</v>
      </c>
      <c r="E34" s="2" t="s">
        <v>26</v>
      </c>
    </row>
    <row r="35" spans="3:5" ht="15">
      <c r="C35">
        <v>2003</v>
      </c>
      <c r="D35" t="s">
        <v>98</v>
      </c>
      <c r="E35" s="2" t="s">
        <v>26</v>
      </c>
    </row>
    <row r="36" spans="3:5" ht="15">
      <c r="C36">
        <v>2008</v>
      </c>
      <c r="D36" t="s">
        <v>98</v>
      </c>
      <c r="E36" s="2" t="s">
        <v>26</v>
      </c>
    </row>
    <row r="37" spans="3:5" ht="15">
      <c r="C37">
        <v>2009</v>
      </c>
      <c r="D37" t="s">
        <v>206</v>
      </c>
      <c r="E37" s="2" t="s">
        <v>26</v>
      </c>
    </row>
    <row r="38" spans="3:5" ht="15">
      <c r="C38">
        <v>1998</v>
      </c>
      <c r="D38" t="s">
        <v>86</v>
      </c>
      <c r="E38" s="2" t="s">
        <v>26</v>
      </c>
    </row>
    <row r="39" spans="3:5" ht="15">
      <c r="C39">
        <v>1999</v>
      </c>
      <c r="D39" t="s">
        <v>86</v>
      </c>
      <c r="E39" s="2" t="s">
        <v>26</v>
      </c>
    </row>
    <row r="40" spans="3:5" ht="15">
      <c r="C40">
        <v>2000</v>
      </c>
      <c r="D40" t="s">
        <v>86</v>
      </c>
      <c r="E40" s="2" t="s">
        <v>26</v>
      </c>
    </row>
    <row r="41" spans="3:5" ht="15">
      <c r="C41">
        <v>2001</v>
      </c>
      <c r="D41" t="s">
        <v>86</v>
      </c>
      <c r="E41" s="2" t="s">
        <v>26</v>
      </c>
    </row>
    <row r="42" spans="3:5" ht="15">
      <c r="C42">
        <v>2002</v>
      </c>
      <c r="D42" t="s">
        <v>86</v>
      </c>
      <c r="E42" s="2" t="s">
        <v>26</v>
      </c>
    </row>
    <row r="43" spans="3:5" ht="15">
      <c r="C43">
        <v>2003</v>
      </c>
      <c r="D43" t="s">
        <v>86</v>
      </c>
      <c r="E43" s="2" t="s">
        <v>26</v>
      </c>
    </row>
    <row r="44" spans="3:5" ht="15">
      <c r="C44">
        <v>1994</v>
      </c>
      <c r="D44" t="s">
        <v>33</v>
      </c>
      <c r="E44" s="2" t="s">
        <v>26</v>
      </c>
    </row>
    <row r="45" spans="3:5" ht="15">
      <c r="C45">
        <v>1996</v>
      </c>
      <c r="D45" t="s">
        <v>33</v>
      </c>
      <c r="E45" s="2" t="s">
        <v>26</v>
      </c>
    </row>
    <row r="46" spans="3:5" ht="15">
      <c r="C46">
        <v>2003</v>
      </c>
      <c r="D46" t="s">
        <v>33</v>
      </c>
      <c r="E46" s="2" t="s">
        <v>26</v>
      </c>
    </row>
    <row r="47" spans="3:5" ht="15">
      <c r="C47">
        <v>2004</v>
      </c>
      <c r="D47" t="s">
        <v>33</v>
      </c>
      <c r="E47" s="2" t="s">
        <v>26</v>
      </c>
    </row>
    <row r="48" spans="3:5" ht="15">
      <c r="C48">
        <v>1998</v>
      </c>
      <c r="D48" t="s">
        <v>89</v>
      </c>
      <c r="E48" s="2" t="s">
        <v>26</v>
      </c>
    </row>
    <row r="49" spans="3:5" ht="15">
      <c r="C49">
        <v>1999</v>
      </c>
      <c r="D49" t="s">
        <v>89</v>
      </c>
      <c r="E49" s="2" t="s">
        <v>26</v>
      </c>
    </row>
    <row r="50" spans="3:5" ht="15">
      <c r="C50">
        <v>2001</v>
      </c>
      <c r="D50" t="s">
        <v>89</v>
      </c>
      <c r="E50" s="2" t="s">
        <v>26</v>
      </c>
    </row>
    <row r="51" spans="3:5" ht="15">
      <c r="C51">
        <v>2004</v>
      </c>
      <c r="D51" t="s">
        <v>136</v>
      </c>
      <c r="E51" s="2" t="s">
        <v>27</v>
      </c>
    </row>
    <row r="52" spans="3:5" ht="15">
      <c r="C52">
        <v>2007</v>
      </c>
      <c r="D52" t="s">
        <v>168</v>
      </c>
      <c r="E52" s="2" t="s">
        <v>26</v>
      </c>
    </row>
    <row r="53" spans="3:5" ht="15">
      <c r="C53">
        <v>2009</v>
      </c>
      <c r="D53" t="s">
        <v>189</v>
      </c>
      <c r="E53" s="2" t="s">
        <v>26</v>
      </c>
    </row>
    <row r="54" spans="3:5" ht="15">
      <c r="C54">
        <v>2005</v>
      </c>
      <c r="D54" t="s">
        <v>148</v>
      </c>
      <c r="E54" s="2" t="s">
        <v>26</v>
      </c>
    </row>
    <row r="55" spans="3:5" ht="15">
      <c r="C55">
        <v>2000</v>
      </c>
      <c r="D55" t="s">
        <v>99</v>
      </c>
      <c r="E55" s="2" t="s">
        <v>27</v>
      </c>
    </row>
    <row r="56" spans="3:5" ht="15">
      <c r="C56">
        <v>2000</v>
      </c>
      <c r="D56" t="s">
        <v>104</v>
      </c>
      <c r="E56" s="2" t="s">
        <v>27</v>
      </c>
    </row>
    <row r="57" spans="3:5" ht="15">
      <c r="C57">
        <v>2006</v>
      </c>
      <c r="D57" t="s">
        <v>153</v>
      </c>
      <c r="E57" s="2" t="s">
        <v>26</v>
      </c>
    </row>
    <row r="58" spans="3:5" ht="15">
      <c r="C58">
        <v>2005</v>
      </c>
      <c r="D58" t="s">
        <v>151</v>
      </c>
      <c r="E58" s="2" t="s">
        <v>27</v>
      </c>
    </row>
    <row r="59" spans="3:5" ht="15">
      <c r="C59">
        <v>1993</v>
      </c>
      <c r="D59" t="s">
        <v>19</v>
      </c>
      <c r="E59" s="2" t="s">
        <v>26</v>
      </c>
    </row>
    <row r="60" spans="3:5" ht="15">
      <c r="C60">
        <v>1996</v>
      </c>
      <c r="D60" t="s">
        <v>67</v>
      </c>
      <c r="E60" s="2" t="s">
        <v>26</v>
      </c>
    </row>
    <row r="61" spans="3:5" ht="15">
      <c r="C61">
        <v>2006</v>
      </c>
      <c r="D61" t="s">
        <v>162</v>
      </c>
      <c r="E61" s="2" t="s">
        <v>27</v>
      </c>
    </row>
    <row r="62" spans="3:5" ht="15">
      <c r="C62">
        <v>2007</v>
      </c>
      <c r="D62" t="s">
        <v>162</v>
      </c>
      <c r="E62" s="2" t="s">
        <v>27</v>
      </c>
    </row>
    <row r="63" spans="3:5" ht="15">
      <c r="C63">
        <v>1998</v>
      </c>
      <c r="D63" t="s">
        <v>87</v>
      </c>
      <c r="E63" s="2" t="s">
        <v>26</v>
      </c>
    </row>
    <row r="64" spans="3:5" ht="15">
      <c r="C64">
        <v>1999</v>
      </c>
      <c r="D64" t="s">
        <v>87</v>
      </c>
      <c r="E64" s="2" t="s">
        <v>26</v>
      </c>
    </row>
    <row r="65" spans="3:5" ht="15">
      <c r="C65">
        <v>2000</v>
      </c>
      <c r="D65" t="s">
        <v>87</v>
      </c>
      <c r="E65" s="2" t="s">
        <v>26</v>
      </c>
    </row>
    <row r="66" spans="3:5" ht="15">
      <c r="C66">
        <v>2001</v>
      </c>
      <c r="D66" t="s">
        <v>87</v>
      </c>
      <c r="E66" s="2" t="s">
        <v>26</v>
      </c>
    </row>
    <row r="67" spans="3:5" ht="15">
      <c r="C67">
        <v>2002</v>
      </c>
      <c r="D67" t="s">
        <v>87</v>
      </c>
      <c r="E67" s="2" t="s">
        <v>26</v>
      </c>
    </row>
    <row r="68" spans="3:5" ht="15">
      <c r="C68">
        <v>2003</v>
      </c>
      <c r="D68" t="s">
        <v>87</v>
      </c>
      <c r="E68" s="2" t="s">
        <v>26</v>
      </c>
    </row>
    <row r="69" spans="3:5" ht="15">
      <c r="C69">
        <v>2007</v>
      </c>
      <c r="D69" t="s">
        <v>87</v>
      </c>
      <c r="E69" s="2" t="s">
        <v>26</v>
      </c>
    </row>
    <row r="70" spans="3:5" ht="15">
      <c r="C70">
        <v>2009</v>
      </c>
      <c r="D70" t="s">
        <v>198</v>
      </c>
      <c r="E70" s="2" t="s">
        <v>26</v>
      </c>
    </row>
    <row r="71" spans="3:5" ht="15">
      <c r="C71">
        <v>1997</v>
      </c>
      <c r="D71" t="s">
        <v>79</v>
      </c>
      <c r="E71" s="2" t="s">
        <v>26</v>
      </c>
    </row>
    <row r="72" spans="3:5" ht="15">
      <c r="C72">
        <v>2004</v>
      </c>
      <c r="D72" t="s">
        <v>138</v>
      </c>
      <c r="E72" s="2" t="s">
        <v>27</v>
      </c>
    </row>
    <row r="73" spans="3:5" ht="15">
      <c r="C73">
        <v>2005</v>
      </c>
      <c r="D73" t="s">
        <v>138</v>
      </c>
      <c r="E73" s="2" t="s">
        <v>27</v>
      </c>
    </row>
    <row r="74" spans="3:5" ht="15">
      <c r="C74">
        <v>1996</v>
      </c>
      <c r="D74" t="s">
        <v>64</v>
      </c>
      <c r="E74" s="2" t="s">
        <v>26</v>
      </c>
    </row>
    <row r="75" spans="3:5" ht="15">
      <c r="C75">
        <v>2002</v>
      </c>
      <c r="D75" t="s">
        <v>120</v>
      </c>
      <c r="E75" s="2" t="s">
        <v>26</v>
      </c>
    </row>
    <row r="76" spans="3:5" ht="15">
      <c r="C76">
        <v>1997</v>
      </c>
      <c r="D76" t="s">
        <v>77</v>
      </c>
      <c r="E76" s="2" t="s">
        <v>26</v>
      </c>
    </row>
    <row r="77" spans="3:5" ht="15">
      <c r="C77">
        <v>1998</v>
      </c>
      <c r="D77" t="s">
        <v>77</v>
      </c>
      <c r="E77" s="2" t="s">
        <v>26</v>
      </c>
    </row>
    <row r="78" spans="3:5" ht="15">
      <c r="C78">
        <v>1999</v>
      </c>
      <c r="D78" t="s">
        <v>77</v>
      </c>
      <c r="E78" s="2" t="s">
        <v>26</v>
      </c>
    </row>
    <row r="79" spans="3:5" ht="15">
      <c r="C79">
        <v>2000</v>
      </c>
      <c r="D79" t="s">
        <v>77</v>
      </c>
      <c r="E79" s="2" t="s">
        <v>26</v>
      </c>
    </row>
    <row r="80" spans="3:5" ht="15">
      <c r="C80">
        <v>2001</v>
      </c>
      <c r="D80" t="s">
        <v>77</v>
      </c>
      <c r="E80" s="2" t="s">
        <v>26</v>
      </c>
    </row>
    <row r="81" spans="3:5" ht="15">
      <c r="C81">
        <v>2003</v>
      </c>
      <c r="D81" t="s">
        <v>77</v>
      </c>
      <c r="E81" s="2" t="s">
        <v>26</v>
      </c>
    </row>
    <row r="82" spans="3:5" ht="15">
      <c r="C82">
        <v>2005</v>
      </c>
      <c r="D82" t="s">
        <v>77</v>
      </c>
      <c r="E82" s="2" t="s">
        <v>26</v>
      </c>
    </row>
    <row r="83" spans="3:5" ht="15">
      <c r="C83">
        <v>2000</v>
      </c>
      <c r="D83" t="s">
        <v>102</v>
      </c>
      <c r="E83" s="2" t="s">
        <v>26</v>
      </c>
    </row>
    <row r="84" spans="3:5" ht="15">
      <c r="C84">
        <v>2009</v>
      </c>
      <c r="D84" t="s">
        <v>205</v>
      </c>
      <c r="E84" s="2" t="s">
        <v>27</v>
      </c>
    </row>
    <row r="85" spans="3:5" ht="15">
      <c r="C85">
        <v>1996</v>
      </c>
      <c r="D85" t="s">
        <v>212</v>
      </c>
      <c r="E85" s="2" t="s">
        <v>27</v>
      </c>
    </row>
    <row r="86" spans="3:5" ht="15">
      <c r="C86">
        <v>2005</v>
      </c>
      <c r="D86" t="s">
        <v>144</v>
      </c>
      <c r="E86" s="2" t="s">
        <v>26</v>
      </c>
    </row>
    <row r="87" spans="3:5" ht="15">
      <c r="C87">
        <v>2006</v>
      </c>
      <c r="D87" t="s">
        <v>144</v>
      </c>
      <c r="E87" s="2" t="s">
        <v>26</v>
      </c>
    </row>
    <row r="88" spans="3:5" ht="15">
      <c r="C88">
        <v>1998</v>
      </c>
      <c r="D88" t="s">
        <v>88</v>
      </c>
      <c r="E88" s="2" t="s">
        <v>26</v>
      </c>
    </row>
    <row r="89" spans="3:5" ht="15">
      <c r="C89">
        <v>1996</v>
      </c>
      <c r="D89" t="s">
        <v>54</v>
      </c>
      <c r="E89" s="2" t="s">
        <v>26</v>
      </c>
    </row>
    <row r="90" spans="3:5" ht="15">
      <c r="C90">
        <v>1994</v>
      </c>
      <c r="D90" t="s">
        <v>31</v>
      </c>
      <c r="E90" s="2" t="s">
        <v>26</v>
      </c>
    </row>
    <row r="91" spans="3:5" ht="15">
      <c r="C91">
        <v>1995</v>
      </c>
      <c r="D91" t="s">
        <v>31</v>
      </c>
      <c r="E91" s="2" t="s">
        <v>26</v>
      </c>
    </row>
    <row r="92" spans="3:5" ht="15">
      <c r="C92">
        <v>1996</v>
      </c>
      <c r="D92" t="s">
        <v>31</v>
      </c>
      <c r="E92" s="2" t="s">
        <v>26</v>
      </c>
    </row>
    <row r="93" spans="3:5" ht="15">
      <c r="C93">
        <v>1998</v>
      </c>
      <c r="D93" t="s">
        <v>31</v>
      </c>
      <c r="E93" s="2" t="s">
        <v>26</v>
      </c>
    </row>
    <row r="94" spans="3:5" ht="15">
      <c r="C94">
        <v>1999</v>
      </c>
      <c r="D94" t="s">
        <v>31</v>
      </c>
      <c r="E94" s="2" t="s">
        <v>26</v>
      </c>
    </row>
    <row r="95" spans="3:5" ht="15">
      <c r="C95">
        <v>1994</v>
      </c>
      <c r="D95" t="s">
        <v>34</v>
      </c>
      <c r="E95" s="2" t="s">
        <v>26</v>
      </c>
    </row>
    <row r="96" spans="3:5" ht="15">
      <c r="C96">
        <v>1995</v>
      </c>
      <c r="D96" t="s">
        <v>34</v>
      </c>
      <c r="E96" s="2" t="s">
        <v>26</v>
      </c>
    </row>
    <row r="97" spans="3:5" ht="15">
      <c r="C97">
        <v>1996</v>
      </c>
      <c r="D97" t="s">
        <v>56</v>
      </c>
      <c r="E97" s="2" t="s">
        <v>26</v>
      </c>
    </row>
    <row r="98" spans="3:5" ht="15">
      <c r="C98">
        <v>1997</v>
      </c>
      <c r="D98" t="s">
        <v>56</v>
      </c>
      <c r="E98" s="2" t="s">
        <v>26</v>
      </c>
    </row>
    <row r="99" spans="3:5" ht="15">
      <c r="C99">
        <v>1998</v>
      </c>
      <c r="D99" t="s">
        <v>56</v>
      </c>
      <c r="E99" s="2" t="s">
        <v>26</v>
      </c>
    </row>
    <row r="100" spans="3:5" ht="15">
      <c r="C100">
        <v>1999</v>
      </c>
      <c r="D100" t="s">
        <v>56</v>
      </c>
      <c r="E100" s="2" t="s">
        <v>26</v>
      </c>
    </row>
    <row r="101" spans="3:5" ht="15">
      <c r="C101">
        <v>2000</v>
      </c>
      <c r="D101" t="s">
        <v>56</v>
      </c>
      <c r="E101" s="2" t="s">
        <v>26</v>
      </c>
    </row>
    <row r="102" spans="3:5" ht="15">
      <c r="C102">
        <v>2001</v>
      </c>
      <c r="D102" t="s">
        <v>56</v>
      </c>
      <c r="E102" s="2" t="s">
        <v>26</v>
      </c>
    </row>
    <row r="103" spans="3:5" ht="15">
      <c r="C103">
        <v>2002</v>
      </c>
      <c r="D103" t="s">
        <v>56</v>
      </c>
      <c r="E103" s="2" t="s">
        <v>26</v>
      </c>
    </row>
    <row r="104" spans="3:5" ht="15">
      <c r="C104">
        <v>2003</v>
      </c>
      <c r="D104" t="s">
        <v>56</v>
      </c>
      <c r="E104" s="2" t="s">
        <v>26</v>
      </c>
    </row>
    <row r="105" spans="3:5" ht="15">
      <c r="C105">
        <v>2004</v>
      </c>
      <c r="D105" t="s">
        <v>56</v>
      </c>
      <c r="E105" s="2" t="s">
        <v>26</v>
      </c>
    </row>
    <row r="106" spans="3:5" ht="15">
      <c r="C106">
        <v>2007</v>
      </c>
      <c r="D106" t="s">
        <v>56</v>
      </c>
      <c r="E106" s="2" t="s">
        <v>26</v>
      </c>
    </row>
    <row r="107" spans="3:5" ht="15">
      <c r="C107">
        <v>1994</v>
      </c>
      <c r="D107" t="s">
        <v>41</v>
      </c>
      <c r="E107" s="2" t="s">
        <v>26</v>
      </c>
    </row>
    <row r="108" spans="3:5" ht="15">
      <c r="C108">
        <v>1996</v>
      </c>
      <c r="D108" t="s">
        <v>41</v>
      </c>
      <c r="E108" s="2" t="s">
        <v>26</v>
      </c>
    </row>
    <row r="109" spans="3:5" ht="15">
      <c r="C109">
        <v>1997</v>
      </c>
      <c r="D109" t="s">
        <v>41</v>
      </c>
      <c r="E109" s="2" t="s">
        <v>26</v>
      </c>
    </row>
    <row r="110" spans="3:5" ht="15">
      <c r="C110">
        <v>1997</v>
      </c>
      <c r="D110" t="s">
        <v>83</v>
      </c>
      <c r="E110" s="2" t="s">
        <v>27</v>
      </c>
    </row>
    <row r="111" spans="3:5" ht="15">
      <c r="C111">
        <v>1998</v>
      </c>
      <c r="D111" t="s">
        <v>83</v>
      </c>
      <c r="E111" s="2" t="s">
        <v>27</v>
      </c>
    </row>
    <row r="112" spans="3:5" ht="15">
      <c r="C112">
        <v>1999</v>
      </c>
      <c r="D112" t="s">
        <v>83</v>
      </c>
      <c r="E112" s="2" t="s">
        <v>27</v>
      </c>
    </row>
    <row r="113" spans="3:5" ht="15">
      <c r="C113">
        <v>2009</v>
      </c>
      <c r="D113" t="s">
        <v>210</v>
      </c>
      <c r="E113" s="2" t="s">
        <v>27</v>
      </c>
    </row>
    <row r="114" spans="3:5" ht="15">
      <c r="C114">
        <v>1993</v>
      </c>
      <c r="D114" t="s">
        <v>21</v>
      </c>
      <c r="E114" s="2" t="s">
        <v>27</v>
      </c>
    </row>
    <row r="115" spans="3:5" ht="15">
      <c r="C115">
        <v>1994</v>
      </c>
      <c r="D115" t="s">
        <v>21</v>
      </c>
      <c r="E115" s="2" t="s">
        <v>27</v>
      </c>
    </row>
    <row r="116" spans="3:5" ht="15">
      <c r="C116">
        <v>1997</v>
      </c>
      <c r="D116" t="s">
        <v>21</v>
      </c>
      <c r="E116" s="2" t="s">
        <v>26</v>
      </c>
    </row>
    <row r="117" spans="3:5" ht="15">
      <c r="C117">
        <v>1994</v>
      </c>
      <c r="D117" t="s">
        <v>38</v>
      </c>
      <c r="E117" s="2" t="s">
        <v>26</v>
      </c>
    </row>
    <row r="118" spans="3:5" ht="15">
      <c r="C118">
        <v>1995</v>
      </c>
      <c r="D118" t="s">
        <v>38</v>
      </c>
      <c r="E118" s="2" t="s">
        <v>26</v>
      </c>
    </row>
    <row r="119" spans="3:5" ht="15">
      <c r="C119">
        <v>1996</v>
      </c>
      <c r="D119" t="s">
        <v>38</v>
      </c>
      <c r="E119" s="2" t="s">
        <v>26</v>
      </c>
    </row>
    <row r="120" spans="3:5" ht="15">
      <c r="C120">
        <v>1999</v>
      </c>
      <c r="D120" t="s">
        <v>38</v>
      </c>
      <c r="E120" s="2" t="s">
        <v>26</v>
      </c>
    </row>
    <row r="121" spans="3:5" ht="15">
      <c r="C121">
        <v>2000</v>
      </c>
      <c r="D121" t="s">
        <v>38</v>
      </c>
      <c r="E121" s="2" t="s">
        <v>26</v>
      </c>
    </row>
    <row r="122" spans="3:5" ht="15">
      <c r="C122">
        <v>2001</v>
      </c>
      <c r="D122" t="s">
        <v>38</v>
      </c>
      <c r="E122" s="2" t="s">
        <v>26</v>
      </c>
    </row>
    <row r="123" spans="3:5" ht="15">
      <c r="C123">
        <v>2002</v>
      </c>
      <c r="D123" t="s">
        <v>38</v>
      </c>
      <c r="E123" s="2" t="s">
        <v>26</v>
      </c>
    </row>
    <row r="124" spans="3:5" ht="15">
      <c r="C124">
        <v>2003</v>
      </c>
      <c r="D124" t="s">
        <v>38</v>
      </c>
      <c r="E124" s="2" t="s">
        <v>26</v>
      </c>
    </row>
    <row r="125" spans="3:5" ht="15">
      <c r="C125">
        <v>1993</v>
      </c>
      <c r="D125" t="s">
        <v>23</v>
      </c>
      <c r="E125" s="2" t="s">
        <v>27</v>
      </c>
    </row>
    <row r="126" spans="3:5" ht="15">
      <c r="C126">
        <v>1993</v>
      </c>
      <c r="D126" t="s">
        <v>9</v>
      </c>
      <c r="E126" s="2" t="s">
        <v>26</v>
      </c>
    </row>
    <row r="127" spans="3:5" ht="15">
      <c r="C127">
        <v>2003</v>
      </c>
      <c r="D127" t="s">
        <v>131</v>
      </c>
      <c r="E127" s="2" t="s">
        <v>26</v>
      </c>
    </row>
    <row r="128" spans="3:5" ht="15">
      <c r="C128">
        <v>2004</v>
      </c>
      <c r="D128" t="s">
        <v>131</v>
      </c>
      <c r="E128" s="2" t="s">
        <v>26</v>
      </c>
    </row>
    <row r="129" spans="3:5" ht="15">
      <c r="C129">
        <v>2005</v>
      </c>
      <c r="D129" t="s">
        <v>131</v>
      </c>
      <c r="E129" s="2" t="s">
        <v>26</v>
      </c>
    </row>
    <row r="130" spans="3:5" ht="15">
      <c r="C130">
        <v>2006</v>
      </c>
      <c r="D130" t="s">
        <v>131</v>
      </c>
      <c r="E130" s="2" t="s">
        <v>26</v>
      </c>
    </row>
    <row r="131" spans="3:5" ht="15">
      <c r="C131">
        <v>1994</v>
      </c>
      <c r="D131" t="s">
        <v>45</v>
      </c>
      <c r="E131" s="2" t="s">
        <v>27</v>
      </c>
    </row>
    <row r="132" spans="3:5" ht="15">
      <c r="C132">
        <v>1997</v>
      </c>
      <c r="D132" t="s">
        <v>45</v>
      </c>
      <c r="E132" s="2" t="s">
        <v>27</v>
      </c>
    </row>
    <row r="133" spans="3:5" ht="15">
      <c r="C133">
        <v>1998</v>
      </c>
      <c r="D133" t="s">
        <v>45</v>
      </c>
      <c r="E133" s="2" t="s">
        <v>27</v>
      </c>
    </row>
    <row r="134" spans="3:5" ht="15">
      <c r="C134">
        <v>2000</v>
      </c>
      <c r="D134" t="s">
        <v>45</v>
      </c>
      <c r="E134" s="2" t="s">
        <v>27</v>
      </c>
    </row>
    <row r="135" spans="3:5" ht="15">
      <c r="C135">
        <v>2002</v>
      </c>
      <c r="D135" t="s">
        <v>45</v>
      </c>
      <c r="E135" s="2" t="s">
        <v>27</v>
      </c>
    </row>
    <row r="136" spans="3:5" ht="15">
      <c r="C136">
        <v>2003</v>
      </c>
      <c r="D136" t="s">
        <v>45</v>
      </c>
      <c r="E136" s="2" t="s">
        <v>27</v>
      </c>
    </row>
    <row r="137" spans="3:5" ht="15">
      <c r="C137">
        <v>2005</v>
      </c>
      <c r="D137" t="s">
        <v>45</v>
      </c>
      <c r="E137" s="2" t="s">
        <v>27</v>
      </c>
    </row>
    <row r="138" spans="3:5" ht="15">
      <c r="C138">
        <v>1997</v>
      </c>
      <c r="D138" t="s">
        <v>84</v>
      </c>
      <c r="E138" s="2" t="s">
        <v>27</v>
      </c>
    </row>
    <row r="139" spans="3:5" ht="15">
      <c r="C139">
        <v>1993</v>
      </c>
      <c r="D139" t="s">
        <v>7</v>
      </c>
      <c r="E139" s="2" t="s">
        <v>26</v>
      </c>
    </row>
    <row r="140" spans="3:5" ht="15">
      <c r="C140">
        <v>1999</v>
      </c>
      <c r="D140" t="s">
        <v>95</v>
      </c>
      <c r="E140" s="2" t="s">
        <v>26</v>
      </c>
    </row>
    <row r="141" spans="3:5" ht="15">
      <c r="C141">
        <v>2000</v>
      </c>
      <c r="D141" t="s">
        <v>95</v>
      </c>
      <c r="E141" s="2" t="s">
        <v>26</v>
      </c>
    </row>
    <row r="142" spans="3:5" ht="15">
      <c r="C142">
        <v>1993</v>
      </c>
      <c r="D142" t="s">
        <v>22</v>
      </c>
      <c r="E142" s="2" t="s">
        <v>27</v>
      </c>
    </row>
    <row r="143" spans="3:5" ht="15">
      <c r="C143">
        <v>1996</v>
      </c>
      <c r="D143" t="s">
        <v>22</v>
      </c>
      <c r="E143" s="2" t="s">
        <v>27</v>
      </c>
    </row>
    <row r="144" spans="3:5" ht="15">
      <c r="C144">
        <v>2001</v>
      </c>
      <c r="D144" t="s">
        <v>22</v>
      </c>
      <c r="E144" s="2" t="s">
        <v>27</v>
      </c>
    </row>
    <row r="145" spans="3:5" ht="15">
      <c r="C145">
        <v>2000</v>
      </c>
      <c r="D145" t="s">
        <v>97</v>
      </c>
      <c r="E145" s="2" t="s">
        <v>27</v>
      </c>
    </row>
    <row r="146" spans="3:5" ht="15">
      <c r="C146">
        <v>2003</v>
      </c>
      <c r="D146" t="s">
        <v>97</v>
      </c>
      <c r="E146" s="2" t="s">
        <v>27</v>
      </c>
    </row>
    <row r="147" spans="3:5" ht="15">
      <c r="C147">
        <v>2005</v>
      </c>
      <c r="D147" t="s">
        <v>97</v>
      </c>
      <c r="E147" s="2" t="s">
        <v>27</v>
      </c>
    </row>
    <row r="148" spans="3:5" ht="15">
      <c r="C148">
        <v>2007</v>
      </c>
      <c r="D148" t="s">
        <v>97</v>
      </c>
      <c r="E148" s="2" t="s">
        <v>27</v>
      </c>
    </row>
    <row r="149" spans="3:5" ht="15">
      <c r="C149">
        <v>2003</v>
      </c>
      <c r="D149" t="s">
        <v>134</v>
      </c>
      <c r="E149" s="2" t="s">
        <v>26</v>
      </c>
    </row>
    <row r="150" spans="3:5" ht="15">
      <c r="C150">
        <v>2007</v>
      </c>
      <c r="D150" t="s">
        <v>134</v>
      </c>
      <c r="E150" s="2" t="s">
        <v>26</v>
      </c>
    </row>
    <row r="151" spans="3:5" ht="15">
      <c r="C151">
        <v>2002</v>
      </c>
      <c r="D151" t="s">
        <v>118</v>
      </c>
      <c r="E151" s="2" t="s">
        <v>26</v>
      </c>
    </row>
    <row r="152" spans="3:5" ht="15">
      <c r="C152">
        <v>2003</v>
      </c>
      <c r="D152" t="s">
        <v>118</v>
      </c>
      <c r="E152" s="2" t="s">
        <v>26</v>
      </c>
    </row>
    <row r="153" spans="3:5" ht="15">
      <c r="C153">
        <v>2004</v>
      </c>
      <c r="D153" t="s">
        <v>118</v>
      </c>
      <c r="E153" s="2" t="s">
        <v>26</v>
      </c>
    </row>
    <row r="154" spans="3:5" ht="15">
      <c r="C154">
        <v>2005</v>
      </c>
      <c r="D154" t="s">
        <v>118</v>
      </c>
      <c r="E154" s="2" t="s">
        <v>26</v>
      </c>
    </row>
    <row r="155" spans="3:5" ht="15">
      <c r="C155">
        <v>2006</v>
      </c>
      <c r="D155" t="s">
        <v>118</v>
      </c>
      <c r="E155" s="2" t="s">
        <v>26</v>
      </c>
    </row>
    <row r="156" spans="3:5" ht="15">
      <c r="C156">
        <v>2007</v>
      </c>
      <c r="D156" t="s">
        <v>167</v>
      </c>
      <c r="E156" s="2" t="s">
        <v>27</v>
      </c>
    </row>
    <row r="157" spans="3:5" ht="15">
      <c r="C157">
        <v>2006</v>
      </c>
      <c r="D157" t="s">
        <v>158</v>
      </c>
      <c r="E157" s="2" t="s">
        <v>26</v>
      </c>
    </row>
    <row r="158" spans="3:5" ht="15">
      <c r="C158">
        <v>2000</v>
      </c>
      <c r="D158" t="s">
        <v>96</v>
      </c>
      <c r="E158" s="2" t="s">
        <v>26</v>
      </c>
    </row>
    <row r="159" spans="3:5" ht="15">
      <c r="C159">
        <v>2001</v>
      </c>
      <c r="D159" t="s">
        <v>96</v>
      </c>
      <c r="E159" s="2" t="s">
        <v>26</v>
      </c>
    </row>
    <row r="160" spans="3:5" ht="15">
      <c r="C160">
        <v>2002</v>
      </c>
      <c r="D160" t="s">
        <v>96</v>
      </c>
      <c r="E160" s="2" t="s">
        <v>26</v>
      </c>
    </row>
    <row r="161" spans="3:5" ht="15">
      <c r="C161">
        <v>2004</v>
      </c>
      <c r="D161" t="s">
        <v>96</v>
      </c>
      <c r="E161" s="2" t="s">
        <v>26</v>
      </c>
    </row>
    <row r="162" spans="3:5" ht="15">
      <c r="C162">
        <v>2008</v>
      </c>
      <c r="D162" t="s">
        <v>177</v>
      </c>
      <c r="E162" s="2" t="s">
        <v>26</v>
      </c>
    </row>
    <row r="163" spans="3:5" ht="15">
      <c r="C163">
        <v>1993</v>
      </c>
      <c r="D163" t="s">
        <v>17</v>
      </c>
      <c r="E163" s="2" t="s">
        <v>26</v>
      </c>
    </row>
    <row r="164" spans="3:5" ht="15">
      <c r="C164">
        <v>1996</v>
      </c>
      <c r="D164" t="s">
        <v>17</v>
      </c>
      <c r="E164" s="2" t="s">
        <v>26</v>
      </c>
    </row>
    <row r="165" spans="3:5" ht="15">
      <c r="C165">
        <v>1995</v>
      </c>
      <c r="D165" t="s">
        <v>49</v>
      </c>
      <c r="E165" s="2" t="s">
        <v>26</v>
      </c>
    </row>
    <row r="166" spans="3:5" ht="15">
      <c r="C166">
        <v>2001</v>
      </c>
      <c r="D166" t="s">
        <v>110</v>
      </c>
      <c r="E166" s="2" t="s">
        <v>27</v>
      </c>
    </row>
    <row r="167" spans="3:5" ht="15">
      <c r="C167">
        <v>2002</v>
      </c>
      <c r="D167" t="s">
        <v>110</v>
      </c>
      <c r="E167" s="2" t="s">
        <v>27</v>
      </c>
    </row>
    <row r="168" spans="3:5" ht="15">
      <c r="C168">
        <v>2003</v>
      </c>
      <c r="D168" t="s">
        <v>110</v>
      </c>
      <c r="E168" s="2" t="s">
        <v>27</v>
      </c>
    </row>
    <row r="169" spans="3:5" ht="15">
      <c r="C169">
        <v>2004</v>
      </c>
      <c r="D169" t="s">
        <v>110</v>
      </c>
      <c r="E169" s="2" t="s">
        <v>27</v>
      </c>
    </row>
    <row r="170" spans="3:5" ht="15">
      <c r="C170">
        <v>1993</v>
      </c>
      <c r="D170" t="s">
        <v>10</v>
      </c>
      <c r="E170" s="2" t="s">
        <v>26</v>
      </c>
    </row>
    <row r="171" spans="3:5" ht="15">
      <c r="C171">
        <v>1994</v>
      </c>
      <c r="D171" t="s">
        <v>10</v>
      </c>
      <c r="E171" s="2" t="s">
        <v>26</v>
      </c>
    </row>
    <row r="172" spans="3:5" ht="15">
      <c r="C172">
        <v>1995</v>
      </c>
      <c r="D172" t="s">
        <v>10</v>
      </c>
      <c r="E172" s="2" t="s">
        <v>26</v>
      </c>
    </row>
    <row r="173" spans="3:5" ht="15">
      <c r="C173">
        <v>1996</v>
      </c>
      <c r="D173" t="s">
        <v>10</v>
      </c>
      <c r="E173" s="2" t="s">
        <v>26</v>
      </c>
    </row>
    <row r="174" spans="3:5" ht="15">
      <c r="C174">
        <v>1997</v>
      </c>
      <c r="D174" t="s">
        <v>10</v>
      </c>
      <c r="E174" s="2" t="s">
        <v>26</v>
      </c>
    </row>
    <row r="175" spans="3:5" ht="15">
      <c r="C175">
        <v>1998</v>
      </c>
      <c r="D175" t="s">
        <v>10</v>
      </c>
      <c r="E175" s="2" t="s">
        <v>26</v>
      </c>
    </row>
    <row r="176" spans="3:5" ht="15">
      <c r="C176">
        <v>1995</v>
      </c>
      <c r="D176" t="s">
        <v>47</v>
      </c>
      <c r="E176" s="2" t="s">
        <v>26</v>
      </c>
    </row>
    <row r="177" spans="3:5" ht="15">
      <c r="C177">
        <v>1997</v>
      </c>
      <c r="D177" t="s">
        <v>47</v>
      </c>
      <c r="E177" s="2" t="s">
        <v>26</v>
      </c>
    </row>
    <row r="178" spans="3:5" ht="15">
      <c r="C178">
        <v>1999</v>
      </c>
      <c r="D178" t="s">
        <v>47</v>
      </c>
      <c r="E178" s="2" t="s">
        <v>26</v>
      </c>
    </row>
    <row r="179" spans="3:5" ht="15">
      <c r="C179">
        <v>2000</v>
      </c>
      <c r="D179" t="s">
        <v>47</v>
      </c>
      <c r="E179" s="2" t="s">
        <v>26</v>
      </c>
    </row>
    <row r="180" spans="3:5" ht="15">
      <c r="C180">
        <v>2001</v>
      </c>
      <c r="D180" t="s">
        <v>47</v>
      </c>
      <c r="E180" s="2" t="s">
        <v>26</v>
      </c>
    </row>
    <row r="181" spans="3:5" ht="15">
      <c r="C181">
        <v>2002</v>
      </c>
      <c r="D181" t="s">
        <v>47</v>
      </c>
      <c r="E181" s="2" t="s">
        <v>26</v>
      </c>
    </row>
    <row r="182" spans="3:5" ht="15">
      <c r="C182">
        <v>2003</v>
      </c>
      <c r="D182" t="s">
        <v>47</v>
      </c>
      <c r="E182" s="2" t="s">
        <v>26</v>
      </c>
    </row>
    <row r="183" spans="3:5" ht="15">
      <c r="C183">
        <v>2004</v>
      </c>
      <c r="D183" t="s">
        <v>47</v>
      </c>
      <c r="E183" s="2" t="s">
        <v>26</v>
      </c>
    </row>
    <row r="184" spans="3:5" ht="15">
      <c r="C184">
        <v>2005</v>
      </c>
      <c r="D184" t="s">
        <v>47</v>
      </c>
      <c r="E184" s="2" t="s">
        <v>26</v>
      </c>
    </row>
    <row r="185" spans="3:5" ht="15">
      <c r="C185">
        <v>2006</v>
      </c>
      <c r="D185" t="s">
        <v>47</v>
      </c>
      <c r="E185" s="2" t="s">
        <v>26</v>
      </c>
    </row>
    <row r="186" spans="3:5" ht="15">
      <c r="C186">
        <v>2002</v>
      </c>
      <c r="D186" t="s">
        <v>127</v>
      </c>
      <c r="E186" s="2" t="s">
        <v>27</v>
      </c>
    </row>
    <row r="187" spans="3:5" ht="15">
      <c r="C187">
        <v>2003</v>
      </c>
      <c r="D187" t="s">
        <v>127</v>
      </c>
      <c r="E187" s="2" t="s">
        <v>27</v>
      </c>
    </row>
    <row r="188" spans="3:5" ht="15">
      <c r="C188">
        <v>2004</v>
      </c>
      <c r="D188" t="s">
        <v>127</v>
      </c>
      <c r="E188" s="2" t="s">
        <v>27</v>
      </c>
    </row>
    <row r="189" spans="3:5" ht="15">
      <c r="C189">
        <v>2005</v>
      </c>
      <c r="D189" t="s">
        <v>127</v>
      </c>
      <c r="E189" s="2" t="s">
        <v>27</v>
      </c>
    </row>
    <row r="190" spans="3:5" ht="15">
      <c r="C190">
        <v>2006</v>
      </c>
      <c r="D190" t="s">
        <v>127</v>
      </c>
      <c r="E190" s="2" t="s">
        <v>27</v>
      </c>
    </row>
    <row r="191" spans="3:5" ht="15">
      <c r="C191">
        <v>2008</v>
      </c>
      <c r="D191" t="s">
        <v>127</v>
      </c>
      <c r="E191" s="2" t="s">
        <v>27</v>
      </c>
    </row>
    <row r="192" spans="3:5" ht="15">
      <c r="C192">
        <v>1996</v>
      </c>
      <c r="D192" t="s">
        <v>66</v>
      </c>
      <c r="E192" s="2" t="s">
        <v>26</v>
      </c>
    </row>
    <row r="193" spans="3:5" ht="15">
      <c r="C193">
        <v>1997</v>
      </c>
      <c r="D193" t="s">
        <v>66</v>
      </c>
      <c r="E193" s="2" t="s">
        <v>26</v>
      </c>
    </row>
    <row r="194" spans="3:5" ht="15">
      <c r="C194">
        <v>1998</v>
      </c>
      <c r="D194" t="s">
        <v>66</v>
      </c>
      <c r="E194" s="2" t="s">
        <v>26</v>
      </c>
    </row>
    <row r="195" spans="3:5" ht="15">
      <c r="C195">
        <v>1999</v>
      </c>
      <c r="D195" t="s">
        <v>66</v>
      </c>
      <c r="E195" s="2" t="s">
        <v>26</v>
      </c>
    </row>
    <row r="196" spans="3:5" ht="15">
      <c r="C196">
        <v>1996</v>
      </c>
      <c r="D196" t="s">
        <v>55</v>
      </c>
      <c r="E196" s="2" t="s">
        <v>26</v>
      </c>
    </row>
    <row r="197" spans="3:5" ht="15">
      <c r="C197">
        <v>1997</v>
      </c>
      <c r="D197" t="s">
        <v>55</v>
      </c>
      <c r="E197" s="2" t="s">
        <v>26</v>
      </c>
    </row>
    <row r="198" spans="3:5" ht="15">
      <c r="C198">
        <v>1998</v>
      </c>
      <c r="D198" t="s">
        <v>55</v>
      </c>
      <c r="E198" s="2" t="s">
        <v>26</v>
      </c>
    </row>
    <row r="199" spans="3:5" ht="15">
      <c r="C199">
        <v>1999</v>
      </c>
      <c r="D199" t="s">
        <v>55</v>
      </c>
      <c r="E199" s="2" t="s">
        <v>26</v>
      </c>
    </row>
    <row r="200" spans="3:5" ht="15">
      <c r="C200">
        <v>2000</v>
      </c>
      <c r="D200" t="s">
        <v>55</v>
      </c>
      <c r="E200" s="2" t="s">
        <v>26</v>
      </c>
    </row>
    <row r="201" spans="3:5" ht="15">
      <c r="C201">
        <v>2001</v>
      </c>
      <c r="D201" t="s">
        <v>55</v>
      </c>
      <c r="E201" s="2" t="s">
        <v>26</v>
      </c>
    </row>
    <row r="202" spans="3:5" ht="15">
      <c r="C202">
        <v>2002</v>
      </c>
      <c r="D202" t="s">
        <v>55</v>
      </c>
      <c r="E202" s="2" t="s">
        <v>26</v>
      </c>
    </row>
    <row r="203" spans="3:5" ht="15">
      <c r="C203">
        <v>2003</v>
      </c>
      <c r="D203" t="s">
        <v>55</v>
      </c>
      <c r="E203" s="2" t="s">
        <v>26</v>
      </c>
    </row>
    <row r="204" spans="3:5" ht="15">
      <c r="C204">
        <v>2001</v>
      </c>
      <c r="D204" t="s">
        <v>115</v>
      </c>
      <c r="E204" s="2" t="s">
        <v>27</v>
      </c>
    </row>
    <row r="205" spans="3:5" ht="15">
      <c r="C205">
        <v>2002</v>
      </c>
      <c r="D205" t="s">
        <v>115</v>
      </c>
      <c r="E205" s="2" t="s">
        <v>27</v>
      </c>
    </row>
    <row r="206" spans="3:5" ht="15">
      <c r="C206">
        <v>2001</v>
      </c>
      <c r="D206" t="s">
        <v>114</v>
      </c>
      <c r="E206" s="2" t="s">
        <v>27</v>
      </c>
    </row>
    <row r="207" spans="3:5" ht="15">
      <c r="C207">
        <v>2001</v>
      </c>
      <c r="D207" t="s">
        <v>112</v>
      </c>
      <c r="E207" s="2" t="s">
        <v>26</v>
      </c>
    </row>
    <row r="208" spans="3:5" ht="15">
      <c r="C208">
        <v>2008</v>
      </c>
      <c r="D208" t="s">
        <v>172</v>
      </c>
      <c r="E208" s="2" t="s">
        <v>26</v>
      </c>
    </row>
    <row r="209" spans="3:5" ht="15">
      <c r="C209">
        <v>2003</v>
      </c>
      <c r="D209" t="s">
        <v>133</v>
      </c>
      <c r="E209" s="2" t="s">
        <v>26</v>
      </c>
    </row>
    <row r="210" spans="3:5" ht="15">
      <c r="C210">
        <v>2000</v>
      </c>
      <c r="D210" t="s">
        <v>101</v>
      </c>
      <c r="E210" s="2" t="s">
        <v>26</v>
      </c>
    </row>
    <row r="211" spans="3:5" ht="15">
      <c r="C211">
        <v>2001</v>
      </c>
      <c r="D211" t="s">
        <v>101</v>
      </c>
      <c r="E211" s="2" t="s">
        <v>26</v>
      </c>
    </row>
    <row r="212" spans="3:5" ht="15">
      <c r="C212">
        <v>2002</v>
      </c>
      <c r="D212" t="s">
        <v>101</v>
      </c>
      <c r="E212" s="2" t="s">
        <v>26</v>
      </c>
    </row>
    <row r="213" spans="3:5" ht="15">
      <c r="C213">
        <v>2004</v>
      </c>
      <c r="D213" t="s">
        <v>101</v>
      </c>
      <c r="E213" s="2" t="s">
        <v>26</v>
      </c>
    </row>
    <row r="214" spans="3:5" ht="15">
      <c r="C214">
        <v>2006</v>
      </c>
      <c r="D214" t="s">
        <v>101</v>
      </c>
      <c r="E214" s="2" t="s">
        <v>26</v>
      </c>
    </row>
    <row r="215" spans="3:5" ht="15">
      <c r="C215">
        <v>2008</v>
      </c>
      <c r="D215" t="s">
        <v>174</v>
      </c>
      <c r="E215" s="2" t="s">
        <v>26</v>
      </c>
    </row>
    <row r="216" spans="3:5" ht="15">
      <c r="C216">
        <v>2009</v>
      </c>
      <c r="D216" t="s">
        <v>200</v>
      </c>
      <c r="E216" s="2" t="s">
        <v>26</v>
      </c>
    </row>
    <row r="217" spans="3:5" ht="15">
      <c r="C217">
        <v>2005</v>
      </c>
      <c r="D217" t="s">
        <v>143</v>
      </c>
      <c r="E217" s="2" t="s">
        <v>26</v>
      </c>
    </row>
    <row r="218" spans="3:5" ht="15">
      <c r="C218">
        <v>2006</v>
      </c>
      <c r="D218" t="s">
        <v>143</v>
      </c>
      <c r="E218" s="2" t="s">
        <v>26</v>
      </c>
    </row>
    <row r="219" spans="3:5" ht="15">
      <c r="C219">
        <v>2007</v>
      </c>
      <c r="D219" t="s">
        <v>143</v>
      </c>
      <c r="E219" s="2" t="s">
        <v>26</v>
      </c>
    </row>
    <row r="220" spans="3:5" ht="15">
      <c r="C220">
        <v>2008</v>
      </c>
      <c r="D220" t="s">
        <v>143</v>
      </c>
      <c r="E220" s="2" t="s">
        <v>26</v>
      </c>
    </row>
    <row r="221" spans="3:5" ht="15">
      <c r="C221">
        <v>2009</v>
      </c>
      <c r="D221" t="s">
        <v>179</v>
      </c>
      <c r="E221" s="2" t="s">
        <v>26</v>
      </c>
    </row>
    <row r="222" spans="3:5" ht="15">
      <c r="C222">
        <v>1999</v>
      </c>
      <c r="D222" t="s">
        <v>94</v>
      </c>
      <c r="E222" s="2" t="s">
        <v>26</v>
      </c>
    </row>
    <row r="223" spans="3:5" ht="15">
      <c r="C223">
        <v>1999</v>
      </c>
      <c r="D223" t="s">
        <v>91</v>
      </c>
      <c r="E223" s="2" t="s">
        <v>27</v>
      </c>
    </row>
    <row r="224" spans="3:5" ht="15">
      <c r="C224">
        <v>2000</v>
      </c>
      <c r="D224" t="s">
        <v>91</v>
      </c>
      <c r="E224" s="2" t="s">
        <v>27</v>
      </c>
    </row>
    <row r="225" spans="3:5" ht="15">
      <c r="C225">
        <v>2001</v>
      </c>
      <c r="D225" t="s">
        <v>91</v>
      </c>
      <c r="E225" s="2" t="s">
        <v>27</v>
      </c>
    </row>
    <row r="226" spans="3:5" ht="15">
      <c r="C226">
        <v>2002</v>
      </c>
      <c r="D226" t="s">
        <v>91</v>
      </c>
      <c r="E226" s="2" t="s">
        <v>27</v>
      </c>
    </row>
    <row r="227" spans="3:5" ht="15">
      <c r="C227">
        <v>2003</v>
      </c>
      <c r="D227" t="s">
        <v>91</v>
      </c>
      <c r="E227" s="2" t="s">
        <v>27</v>
      </c>
    </row>
    <row r="228" spans="3:5" ht="15">
      <c r="C228">
        <v>2004</v>
      </c>
      <c r="D228" t="s">
        <v>91</v>
      </c>
      <c r="E228" s="2" t="s">
        <v>27</v>
      </c>
    </row>
    <row r="229" spans="3:5" ht="15">
      <c r="C229">
        <v>2005</v>
      </c>
      <c r="D229" t="s">
        <v>91</v>
      </c>
      <c r="E229" s="2" t="s">
        <v>27</v>
      </c>
    </row>
    <row r="230" spans="3:5" ht="15">
      <c r="C230">
        <v>2006</v>
      </c>
      <c r="D230" t="s">
        <v>91</v>
      </c>
      <c r="E230" s="2" t="s">
        <v>27</v>
      </c>
    </row>
    <row r="231" spans="3:5" ht="15">
      <c r="C231">
        <v>2007</v>
      </c>
      <c r="D231" t="s">
        <v>91</v>
      </c>
      <c r="E231" s="2" t="s">
        <v>27</v>
      </c>
    </row>
    <row r="232" spans="3:5" ht="15">
      <c r="C232">
        <v>2008</v>
      </c>
      <c r="D232" t="s">
        <v>91</v>
      </c>
      <c r="E232" s="2" t="s">
        <v>27</v>
      </c>
    </row>
    <row r="233" spans="3:5" ht="15">
      <c r="C233">
        <v>2009</v>
      </c>
      <c r="D233" t="s">
        <v>194</v>
      </c>
      <c r="E233" s="2" t="s">
        <v>27</v>
      </c>
    </row>
    <row r="234" spans="3:5" ht="15">
      <c r="C234">
        <v>2009</v>
      </c>
      <c r="D234" t="s">
        <v>203</v>
      </c>
      <c r="E234" s="2" t="s">
        <v>26</v>
      </c>
    </row>
    <row r="235" spans="3:5" ht="15">
      <c r="C235">
        <v>2001</v>
      </c>
      <c r="D235" t="s">
        <v>109</v>
      </c>
      <c r="E235" s="2" t="s">
        <v>26</v>
      </c>
    </row>
    <row r="236" spans="3:5" ht="15">
      <c r="C236">
        <v>2009</v>
      </c>
      <c r="D236" t="s">
        <v>188</v>
      </c>
      <c r="E236" s="2" t="s">
        <v>26</v>
      </c>
    </row>
    <row r="237" spans="3:5" ht="15">
      <c r="C237">
        <v>2002</v>
      </c>
      <c r="D237" t="s">
        <v>124</v>
      </c>
      <c r="E237" s="2" t="s">
        <v>27</v>
      </c>
    </row>
    <row r="238" spans="3:5" ht="15">
      <c r="C238">
        <v>2003</v>
      </c>
      <c r="D238" t="s">
        <v>124</v>
      </c>
      <c r="E238" s="2" t="s">
        <v>27</v>
      </c>
    </row>
    <row r="239" spans="3:5" ht="15">
      <c r="C239">
        <v>2006</v>
      </c>
      <c r="D239" t="s">
        <v>124</v>
      </c>
      <c r="E239" s="2" t="s">
        <v>27</v>
      </c>
    </row>
    <row r="240" spans="3:5" ht="15">
      <c r="C240">
        <v>2007</v>
      </c>
      <c r="D240" t="s">
        <v>124</v>
      </c>
      <c r="E240" s="2" t="s">
        <v>27</v>
      </c>
    </row>
    <row r="241" spans="3:5" ht="15">
      <c r="C241">
        <v>1993</v>
      </c>
      <c r="D241" t="s">
        <v>16</v>
      </c>
      <c r="E241" s="2" t="s">
        <v>26</v>
      </c>
    </row>
    <row r="242" spans="3:5" ht="15">
      <c r="C242">
        <v>2005</v>
      </c>
      <c r="D242" t="s">
        <v>142</v>
      </c>
      <c r="E242" s="2" t="s">
        <v>27</v>
      </c>
    </row>
    <row r="243" spans="3:5" ht="15">
      <c r="C243">
        <v>2006</v>
      </c>
      <c r="D243" t="s">
        <v>142</v>
      </c>
      <c r="E243" s="2" t="s">
        <v>27</v>
      </c>
    </row>
    <row r="244" spans="3:5" ht="15">
      <c r="C244">
        <v>2007</v>
      </c>
      <c r="D244" t="s">
        <v>142</v>
      </c>
      <c r="E244" s="2" t="s">
        <v>27</v>
      </c>
    </row>
    <row r="245" spans="3:5" ht="15">
      <c r="C245">
        <v>2008</v>
      </c>
      <c r="D245" t="s">
        <v>142</v>
      </c>
      <c r="E245" s="2" t="s">
        <v>27</v>
      </c>
    </row>
    <row r="246" spans="3:5" ht="15">
      <c r="C246">
        <v>2009</v>
      </c>
      <c r="D246" t="s">
        <v>197</v>
      </c>
      <c r="E246" s="2" t="s">
        <v>27</v>
      </c>
    </row>
    <row r="247" spans="3:5" ht="15">
      <c r="C247">
        <v>1994</v>
      </c>
      <c r="D247" t="s">
        <v>37</v>
      </c>
      <c r="E247" s="2" t="s">
        <v>26</v>
      </c>
    </row>
    <row r="248" spans="3:5" ht="15">
      <c r="C248">
        <v>1995</v>
      </c>
      <c r="D248" t="s">
        <v>37</v>
      </c>
      <c r="E248" s="2" t="s">
        <v>26</v>
      </c>
    </row>
    <row r="249" spans="3:5" ht="15">
      <c r="C249">
        <v>1996</v>
      </c>
      <c r="D249" t="s">
        <v>37</v>
      </c>
      <c r="E249" s="2" t="s">
        <v>26</v>
      </c>
    </row>
    <row r="250" spans="3:5" ht="15">
      <c r="C250">
        <v>1997</v>
      </c>
      <c r="D250" t="s">
        <v>37</v>
      </c>
      <c r="E250" s="2" t="s">
        <v>26</v>
      </c>
    </row>
    <row r="251" spans="3:5" ht="15">
      <c r="C251">
        <v>2000</v>
      </c>
      <c r="D251" t="s">
        <v>37</v>
      </c>
      <c r="E251" s="2" t="s">
        <v>26</v>
      </c>
    </row>
    <row r="252" spans="3:5" ht="15">
      <c r="C252">
        <v>2001</v>
      </c>
      <c r="D252" t="s">
        <v>37</v>
      </c>
      <c r="E252" s="2" t="s">
        <v>26</v>
      </c>
    </row>
    <row r="253" spans="3:5" ht="15">
      <c r="C253">
        <v>2003</v>
      </c>
      <c r="D253" t="s">
        <v>37</v>
      </c>
      <c r="E253" s="2" t="s">
        <v>26</v>
      </c>
    </row>
    <row r="254" spans="3:5" ht="15">
      <c r="C254">
        <v>2004</v>
      </c>
      <c r="D254" t="s">
        <v>37</v>
      </c>
      <c r="E254" s="2" t="s">
        <v>26</v>
      </c>
    </row>
    <row r="255" spans="3:5" ht="15">
      <c r="C255">
        <v>2005</v>
      </c>
      <c r="D255" t="s">
        <v>37</v>
      </c>
      <c r="E255" s="2" t="s">
        <v>26</v>
      </c>
    </row>
    <row r="256" spans="3:5" ht="15">
      <c r="C256">
        <v>2006</v>
      </c>
      <c r="D256" t="s">
        <v>37</v>
      </c>
      <c r="E256" s="2" t="s">
        <v>26</v>
      </c>
    </row>
    <row r="257" spans="3:5" ht="15">
      <c r="C257">
        <v>2007</v>
      </c>
      <c r="D257" t="s">
        <v>37</v>
      </c>
      <c r="E257" s="2" t="s">
        <v>26</v>
      </c>
    </row>
    <row r="258" spans="3:5" ht="15">
      <c r="C258">
        <v>2008</v>
      </c>
      <c r="D258" t="s">
        <v>37</v>
      </c>
      <c r="E258" s="2" t="s">
        <v>26</v>
      </c>
    </row>
    <row r="259" spans="3:5" ht="15">
      <c r="C259">
        <v>2009</v>
      </c>
      <c r="D259" t="s">
        <v>185</v>
      </c>
      <c r="E259" s="2" t="s">
        <v>26</v>
      </c>
    </row>
    <row r="260" spans="3:5" ht="15">
      <c r="C260">
        <v>1993</v>
      </c>
      <c r="D260" t="s">
        <v>6</v>
      </c>
      <c r="E260" s="2" t="s">
        <v>26</v>
      </c>
    </row>
    <row r="261" spans="3:5" ht="15">
      <c r="C261">
        <v>1995</v>
      </c>
      <c r="D261" t="s">
        <v>6</v>
      </c>
      <c r="E261" s="2" t="s">
        <v>26</v>
      </c>
    </row>
    <row r="262" spans="3:5" ht="15">
      <c r="C262">
        <v>1996</v>
      </c>
      <c r="D262" t="s">
        <v>6</v>
      </c>
      <c r="E262" s="2" t="s">
        <v>26</v>
      </c>
    </row>
    <row r="263" spans="3:5" ht="15">
      <c r="C263">
        <v>1997</v>
      </c>
      <c r="D263" t="s">
        <v>6</v>
      </c>
      <c r="E263" s="2" t="s">
        <v>26</v>
      </c>
    </row>
    <row r="264" spans="3:5" ht="15">
      <c r="C264">
        <v>1996</v>
      </c>
      <c r="D264" t="s">
        <v>61</v>
      </c>
      <c r="E264" s="2" t="s">
        <v>27</v>
      </c>
    </row>
    <row r="265" spans="3:5" ht="15">
      <c r="C265">
        <v>1997</v>
      </c>
      <c r="D265" t="s">
        <v>61</v>
      </c>
      <c r="E265" s="2" t="s">
        <v>27</v>
      </c>
    </row>
    <row r="266" spans="3:5" ht="15">
      <c r="C266">
        <v>1998</v>
      </c>
      <c r="D266" t="s">
        <v>61</v>
      </c>
      <c r="E266" s="2" t="s">
        <v>27</v>
      </c>
    </row>
    <row r="267" spans="3:5" ht="15">
      <c r="C267">
        <v>1999</v>
      </c>
      <c r="D267" t="s">
        <v>61</v>
      </c>
      <c r="E267" s="2" t="s">
        <v>27</v>
      </c>
    </row>
    <row r="268" spans="3:5" ht="15">
      <c r="C268">
        <v>2007</v>
      </c>
      <c r="D268" t="s">
        <v>61</v>
      </c>
      <c r="E268" s="2" t="s">
        <v>27</v>
      </c>
    </row>
    <row r="269" spans="3:5" ht="15">
      <c r="C269">
        <v>1997</v>
      </c>
      <c r="D269" t="s">
        <v>82</v>
      </c>
      <c r="E269" s="2" t="s">
        <v>26</v>
      </c>
    </row>
    <row r="270" spans="3:5" ht="15">
      <c r="C270">
        <v>1998</v>
      </c>
      <c r="D270" t="s">
        <v>82</v>
      </c>
      <c r="E270" s="2" t="s">
        <v>26</v>
      </c>
    </row>
    <row r="271" spans="3:5" ht="15">
      <c r="C271">
        <v>1999</v>
      </c>
      <c r="D271" t="s">
        <v>82</v>
      </c>
      <c r="E271" s="2" t="s">
        <v>26</v>
      </c>
    </row>
    <row r="272" spans="3:5" ht="15">
      <c r="C272">
        <v>2000</v>
      </c>
      <c r="D272" t="s">
        <v>82</v>
      </c>
      <c r="E272" s="2" t="s">
        <v>26</v>
      </c>
    </row>
    <row r="273" spans="3:5" ht="15">
      <c r="C273">
        <v>2001</v>
      </c>
      <c r="D273" t="s">
        <v>82</v>
      </c>
      <c r="E273" s="2" t="s">
        <v>26</v>
      </c>
    </row>
    <row r="274" spans="3:5" ht="15">
      <c r="C274">
        <v>2003</v>
      </c>
      <c r="D274" t="s">
        <v>82</v>
      </c>
      <c r="E274" s="2" t="s">
        <v>26</v>
      </c>
    </row>
    <row r="275" spans="3:5" ht="15">
      <c r="C275">
        <v>2004</v>
      </c>
      <c r="D275" t="s">
        <v>82</v>
      </c>
      <c r="E275" s="2" t="s">
        <v>26</v>
      </c>
    </row>
    <row r="276" spans="3:5" ht="15">
      <c r="C276">
        <v>2005</v>
      </c>
      <c r="D276" t="s">
        <v>82</v>
      </c>
      <c r="E276" s="2" t="s">
        <v>26</v>
      </c>
    </row>
    <row r="277" spans="3:5" ht="15">
      <c r="C277">
        <v>2007</v>
      </c>
      <c r="D277" t="s">
        <v>82</v>
      </c>
      <c r="E277" s="2" t="s">
        <v>26</v>
      </c>
    </row>
    <row r="278" spans="3:5" ht="15">
      <c r="C278">
        <v>2008</v>
      </c>
      <c r="D278" t="s">
        <v>82</v>
      </c>
      <c r="E278" s="2" t="s">
        <v>26</v>
      </c>
    </row>
    <row r="279" spans="3:5" ht="15">
      <c r="C279">
        <v>2009</v>
      </c>
      <c r="D279" t="s">
        <v>204</v>
      </c>
      <c r="E279" s="2" t="s">
        <v>26</v>
      </c>
    </row>
    <row r="280" spans="3:5" ht="15">
      <c r="C280">
        <v>1994</v>
      </c>
      <c r="D280" t="s">
        <v>42</v>
      </c>
      <c r="E280" s="2" t="s">
        <v>26</v>
      </c>
    </row>
    <row r="281" spans="3:5" ht="15">
      <c r="C281">
        <v>1995</v>
      </c>
      <c r="D281" t="s">
        <v>42</v>
      </c>
      <c r="E281" s="2" t="s">
        <v>26</v>
      </c>
    </row>
    <row r="282" spans="3:5" ht="15">
      <c r="C282">
        <v>1996</v>
      </c>
      <c r="D282" t="s">
        <v>42</v>
      </c>
      <c r="E282" s="2" t="s">
        <v>26</v>
      </c>
    </row>
    <row r="283" spans="3:5" ht="15">
      <c r="C283">
        <v>2002</v>
      </c>
      <c r="D283" t="s">
        <v>42</v>
      </c>
      <c r="E283" s="2" t="s">
        <v>26</v>
      </c>
    </row>
    <row r="284" spans="3:5" ht="15">
      <c r="C284">
        <v>2003</v>
      </c>
      <c r="D284" t="s">
        <v>42</v>
      </c>
      <c r="E284" s="2" t="s">
        <v>26</v>
      </c>
    </row>
    <row r="285" spans="3:5" ht="15">
      <c r="C285">
        <v>2001</v>
      </c>
      <c r="D285" t="s">
        <v>106</v>
      </c>
      <c r="E285" s="2" t="s">
        <v>26</v>
      </c>
    </row>
    <row r="286" spans="3:5" ht="15">
      <c r="C286">
        <v>2005</v>
      </c>
      <c r="D286" t="s">
        <v>106</v>
      </c>
      <c r="E286" s="2" t="s">
        <v>26</v>
      </c>
    </row>
    <row r="287" spans="3:5" ht="15">
      <c r="C287">
        <v>2006</v>
      </c>
      <c r="D287" t="s">
        <v>106</v>
      </c>
      <c r="E287" s="2" t="s">
        <v>26</v>
      </c>
    </row>
    <row r="288" spans="3:5" ht="15">
      <c r="C288">
        <v>2007</v>
      </c>
      <c r="D288" t="s">
        <v>106</v>
      </c>
      <c r="E288" s="2" t="s">
        <v>26</v>
      </c>
    </row>
    <row r="289" spans="3:5" ht="15">
      <c r="C289">
        <v>2008</v>
      </c>
      <c r="D289" t="s">
        <v>106</v>
      </c>
      <c r="E289" s="2" t="s">
        <v>26</v>
      </c>
    </row>
    <row r="290" spans="3:5" ht="15">
      <c r="C290">
        <v>2009</v>
      </c>
      <c r="D290" t="s">
        <v>195</v>
      </c>
      <c r="E290" s="2" t="s">
        <v>26</v>
      </c>
    </row>
    <row r="291" spans="3:5" ht="15">
      <c r="C291">
        <v>1996</v>
      </c>
      <c r="D291" t="s">
        <v>68</v>
      </c>
      <c r="E291" s="2" t="s">
        <v>26</v>
      </c>
    </row>
    <row r="292" spans="3:5" ht="15">
      <c r="C292">
        <v>1999</v>
      </c>
      <c r="D292" t="s">
        <v>68</v>
      </c>
      <c r="E292" s="2" t="s">
        <v>26</v>
      </c>
    </row>
    <row r="293" spans="3:5" ht="15">
      <c r="C293">
        <v>2001</v>
      </c>
      <c r="D293" t="s">
        <v>213</v>
      </c>
      <c r="E293" s="2" t="s">
        <v>26</v>
      </c>
    </row>
    <row r="294" spans="3:5" ht="15">
      <c r="C294">
        <v>1997</v>
      </c>
      <c r="D294" t="s">
        <v>72</v>
      </c>
      <c r="E294" s="2" t="s">
        <v>26</v>
      </c>
    </row>
    <row r="295" spans="3:5" ht="15">
      <c r="C295">
        <v>1998</v>
      </c>
      <c r="D295" t="s">
        <v>72</v>
      </c>
      <c r="E295" s="2" t="s">
        <v>26</v>
      </c>
    </row>
    <row r="296" spans="3:5" ht="15">
      <c r="C296">
        <v>1999</v>
      </c>
      <c r="D296" t="s">
        <v>72</v>
      </c>
      <c r="E296" s="2" t="s">
        <v>26</v>
      </c>
    </row>
    <row r="297" spans="3:5" ht="15">
      <c r="C297">
        <v>2000</v>
      </c>
      <c r="D297" t="s">
        <v>72</v>
      </c>
      <c r="E297" s="2" t="s">
        <v>26</v>
      </c>
    </row>
    <row r="298" spans="3:5" ht="15">
      <c r="C298">
        <v>2001</v>
      </c>
      <c r="D298" t="s">
        <v>72</v>
      </c>
      <c r="E298" s="2" t="s">
        <v>26</v>
      </c>
    </row>
    <row r="299" spans="3:5" ht="15">
      <c r="C299">
        <v>1993</v>
      </c>
      <c r="D299" t="s">
        <v>20</v>
      </c>
      <c r="E299" s="2" t="s">
        <v>27</v>
      </c>
    </row>
    <row r="300" spans="3:5" ht="15">
      <c r="C300">
        <v>1994</v>
      </c>
      <c r="D300" t="s">
        <v>20</v>
      </c>
      <c r="E300" s="2" t="s">
        <v>27</v>
      </c>
    </row>
    <row r="301" spans="3:5" ht="15">
      <c r="C301">
        <v>1995</v>
      </c>
      <c r="D301" t="s">
        <v>20</v>
      </c>
      <c r="E301" s="2" t="s">
        <v>27</v>
      </c>
    </row>
    <row r="302" spans="3:5" ht="15">
      <c r="C302">
        <v>1996</v>
      </c>
      <c r="D302" t="s">
        <v>20</v>
      </c>
      <c r="E302" s="2" t="s">
        <v>27</v>
      </c>
    </row>
    <row r="303" spans="3:5" ht="15">
      <c r="C303">
        <v>1999</v>
      </c>
      <c r="D303" t="s">
        <v>20</v>
      </c>
      <c r="E303" s="2" t="s">
        <v>27</v>
      </c>
    </row>
    <row r="304" spans="3:5" ht="15">
      <c r="C304">
        <v>2001</v>
      </c>
      <c r="D304" t="s">
        <v>20</v>
      </c>
      <c r="E304" s="2" t="s">
        <v>27</v>
      </c>
    </row>
    <row r="305" spans="3:5" ht="15">
      <c r="C305">
        <v>2002</v>
      </c>
      <c r="D305" t="s">
        <v>20</v>
      </c>
      <c r="E305" s="2" t="s">
        <v>27</v>
      </c>
    </row>
    <row r="306" spans="3:5" ht="15">
      <c r="C306">
        <v>1997</v>
      </c>
      <c r="D306" t="s">
        <v>73</v>
      </c>
      <c r="E306" s="2" t="s">
        <v>26</v>
      </c>
    </row>
    <row r="307" spans="3:5" ht="15">
      <c r="C307">
        <v>1998</v>
      </c>
      <c r="D307" t="s">
        <v>73</v>
      </c>
      <c r="E307" s="2" t="s">
        <v>26</v>
      </c>
    </row>
    <row r="308" spans="3:5" ht="15">
      <c r="C308">
        <v>1999</v>
      </c>
      <c r="D308" t="s">
        <v>73</v>
      </c>
      <c r="E308" s="2" t="s">
        <v>26</v>
      </c>
    </row>
    <row r="309" spans="3:5" ht="15">
      <c r="C309">
        <v>2000</v>
      </c>
      <c r="D309" t="s">
        <v>73</v>
      </c>
      <c r="E309" s="2" t="s">
        <v>26</v>
      </c>
    </row>
    <row r="310" spans="3:5" ht="15">
      <c r="C310">
        <v>2001</v>
      </c>
      <c r="D310" t="s">
        <v>73</v>
      </c>
      <c r="E310" s="2" t="s">
        <v>26</v>
      </c>
    </row>
    <row r="311" spans="3:5" ht="15">
      <c r="C311">
        <v>2002</v>
      </c>
      <c r="D311" t="s">
        <v>73</v>
      </c>
      <c r="E311" s="2" t="s">
        <v>26</v>
      </c>
    </row>
    <row r="312" spans="3:5" ht="15">
      <c r="C312">
        <v>2003</v>
      </c>
      <c r="D312" t="s">
        <v>73</v>
      </c>
      <c r="E312" s="2" t="s">
        <v>26</v>
      </c>
    </row>
    <row r="313" spans="3:5" ht="15">
      <c r="C313">
        <v>2004</v>
      </c>
      <c r="D313" t="s">
        <v>73</v>
      </c>
      <c r="E313" s="2" t="s">
        <v>26</v>
      </c>
    </row>
    <row r="314" spans="3:5" ht="15">
      <c r="C314">
        <v>2007</v>
      </c>
      <c r="D314" t="s">
        <v>73</v>
      </c>
      <c r="E314" s="2" t="s">
        <v>26</v>
      </c>
    </row>
    <row r="315" spans="3:5" ht="15">
      <c r="C315">
        <v>2008</v>
      </c>
      <c r="D315" t="s">
        <v>73</v>
      </c>
      <c r="E315" s="2" t="s">
        <v>26</v>
      </c>
    </row>
    <row r="316" spans="3:5" ht="15">
      <c r="C316">
        <v>2009</v>
      </c>
      <c r="D316" t="s">
        <v>191</v>
      </c>
      <c r="E316" s="2" t="s">
        <v>26</v>
      </c>
    </row>
    <row r="317" spans="3:5" ht="15">
      <c r="C317">
        <v>2002</v>
      </c>
      <c r="D317" t="s">
        <v>128</v>
      </c>
      <c r="E317" s="2" t="s">
        <v>26</v>
      </c>
    </row>
    <row r="318" spans="3:5" ht="15">
      <c r="C318">
        <v>2003</v>
      </c>
      <c r="D318" t="s">
        <v>128</v>
      </c>
      <c r="E318" s="2" t="s">
        <v>26</v>
      </c>
    </row>
    <row r="319" spans="3:5" ht="15">
      <c r="C319">
        <v>2006</v>
      </c>
      <c r="D319" t="s">
        <v>155</v>
      </c>
      <c r="E319" s="2" t="s">
        <v>27</v>
      </c>
    </row>
    <row r="320" spans="3:5" ht="15">
      <c r="C320">
        <v>1993</v>
      </c>
      <c r="D320" t="s">
        <v>24</v>
      </c>
      <c r="E320" s="2" t="s">
        <v>27</v>
      </c>
    </row>
    <row r="321" spans="3:5" ht="15">
      <c r="C321">
        <v>1994</v>
      </c>
      <c r="D321" t="s">
        <v>40</v>
      </c>
      <c r="E321" s="2" t="s">
        <v>26</v>
      </c>
    </row>
    <row r="322" spans="3:5" ht="15">
      <c r="C322">
        <v>1995</v>
      </c>
      <c r="D322" t="s">
        <v>40</v>
      </c>
      <c r="E322" s="2" t="s">
        <v>26</v>
      </c>
    </row>
    <row r="323" spans="3:5" ht="15">
      <c r="C323">
        <v>2005</v>
      </c>
      <c r="D323" t="s">
        <v>147</v>
      </c>
      <c r="E323" s="2" t="s">
        <v>27</v>
      </c>
    </row>
    <row r="324" spans="3:5" ht="15">
      <c r="C324">
        <v>2008</v>
      </c>
      <c r="D324" t="s">
        <v>147</v>
      </c>
      <c r="E324" s="2" t="s">
        <v>27</v>
      </c>
    </row>
    <row r="325" spans="3:5" ht="15">
      <c r="C325">
        <v>2009</v>
      </c>
      <c r="D325" t="s">
        <v>180</v>
      </c>
      <c r="E325" s="2" t="s">
        <v>27</v>
      </c>
    </row>
    <row r="326" spans="3:5" ht="15">
      <c r="C326">
        <v>1997</v>
      </c>
      <c r="D326" t="s">
        <v>74</v>
      </c>
      <c r="E326" s="2" t="s">
        <v>27</v>
      </c>
    </row>
    <row r="327" spans="3:5" ht="15">
      <c r="C327">
        <v>1998</v>
      </c>
      <c r="D327" t="s">
        <v>74</v>
      </c>
      <c r="E327" s="2" t="s">
        <v>27</v>
      </c>
    </row>
    <row r="328" spans="3:5" ht="15">
      <c r="C328">
        <v>1999</v>
      </c>
      <c r="D328" t="s">
        <v>74</v>
      </c>
      <c r="E328" s="2" t="s">
        <v>27</v>
      </c>
    </row>
    <row r="329" spans="3:5" ht="15">
      <c r="C329">
        <v>2000</v>
      </c>
      <c r="D329" t="s">
        <v>74</v>
      </c>
      <c r="E329" s="2" t="s">
        <v>27</v>
      </c>
    </row>
    <row r="330" spans="3:5" ht="15">
      <c r="C330">
        <v>2001</v>
      </c>
      <c r="D330" t="s">
        <v>74</v>
      </c>
      <c r="E330" s="2" t="s">
        <v>27</v>
      </c>
    </row>
    <row r="331" spans="3:5" ht="15">
      <c r="C331">
        <v>1993</v>
      </c>
      <c r="D331" t="s">
        <v>5</v>
      </c>
      <c r="E331" s="2" t="s">
        <v>26</v>
      </c>
    </row>
    <row r="332" spans="3:5" ht="15">
      <c r="C332">
        <v>1997</v>
      </c>
      <c r="D332" t="s">
        <v>5</v>
      </c>
      <c r="E332" s="2" t="s">
        <v>26</v>
      </c>
    </row>
    <row r="333" spans="3:5" ht="15">
      <c r="C333">
        <v>1998</v>
      </c>
      <c r="D333" t="s">
        <v>5</v>
      </c>
      <c r="E333" s="2" t="s">
        <v>26</v>
      </c>
    </row>
    <row r="334" spans="3:5" ht="15">
      <c r="C334">
        <v>1999</v>
      </c>
      <c r="D334" t="s">
        <v>5</v>
      </c>
      <c r="E334" s="2" t="s">
        <v>26</v>
      </c>
    </row>
    <row r="335" spans="3:5" ht="15">
      <c r="C335">
        <v>2000</v>
      </c>
      <c r="D335" t="s">
        <v>5</v>
      </c>
      <c r="E335" s="2" t="s">
        <v>26</v>
      </c>
    </row>
    <row r="336" spans="3:5" ht="15">
      <c r="C336">
        <v>2001</v>
      </c>
      <c r="D336" t="s">
        <v>5</v>
      </c>
      <c r="E336" s="2" t="s">
        <v>26</v>
      </c>
    </row>
    <row r="337" spans="3:5" ht="15">
      <c r="C337">
        <v>2002</v>
      </c>
      <c r="D337" t="s">
        <v>5</v>
      </c>
      <c r="E337" s="2" t="s">
        <v>26</v>
      </c>
    </row>
    <row r="338" spans="3:5" ht="15">
      <c r="C338">
        <v>2003</v>
      </c>
      <c r="D338" t="s">
        <v>5</v>
      </c>
      <c r="E338" s="2" t="s">
        <v>26</v>
      </c>
    </row>
    <row r="339" spans="3:5" ht="15">
      <c r="C339">
        <v>2004</v>
      </c>
      <c r="D339" t="s">
        <v>5</v>
      </c>
      <c r="E339" s="2" t="s">
        <v>26</v>
      </c>
    </row>
    <row r="340" spans="3:5" ht="15">
      <c r="C340">
        <v>2005</v>
      </c>
      <c r="D340" t="s">
        <v>5</v>
      </c>
      <c r="E340" s="2" t="s">
        <v>26</v>
      </c>
    </row>
    <row r="341" spans="3:5" ht="15">
      <c r="C341">
        <v>2006</v>
      </c>
      <c r="D341" t="s">
        <v>5</v>
      </c>
      <c r="E341" s="2" t="s">
        <v>26</v>
      </c>
    </row>
    <row r="342" spans="3:5" ht="15">
      <c r="C342">
        <v>2007</v>
      </c>
      <c r="D342" t="s">
        <v>5</v>
      </c>
      <c r="E342" s="2" t="s">
        <v>26</v>
      </c>
    </row>
    <row r="343" spans="3:5" ht="15">
      <c r="C343">
        <v>2008</v>
      </c>
      <c r="D343" t="s">
        <v>5</v>
      </c>
      <c r="E343" s="2" t="s">
        <v>26</v>
      </c>
    </row>
    <row r="344" spans="3:5" ht="15">
      <c r="C344">
        <v>2009</v>
      </c>
      <c r="D344" t="s">
        <v>196</v>
      </c>
      <c r="E344" s="2" t="s">
        <v>26</v>
      </c>
    </row>
    <row r="345" spans="3:5" ht="15">
      <c r="C345">
        <v>1995</v>
      </c>
      <c r="D345" t="s">
        <v>50</v>
      </c>
      <c r="E345" s="2" t="s">
        <v>27</v>
      </c>
    </row>
    <row r="346" spans="3:5" ht="15">
      <c r="C346">
        <v>2000</v>
      </c>
      <c r="D346" t="s">
        <v>100</v>
      </c>
      <c r="E346" s="2" t="s">
        <v>26</v>
      </c>
    </row>
    <row r="347" spans="3:5" ht="15">
      <c r="C347">
        <v>2009</v>
      </c>
      <c r="D347" t="s">
        <v>201</v>
      </c>
      <c r="E347" s="2" t="s">
        <v>27</v>
      </c>
    </row>
    <row r="348" spans="3:5" ht="15">
      <c r="C348">
        <v>1999</v>
      </c>
      <c r="D348" t="s">
        <v>93</v>
      </c>
      <c r="E348" s="2" t="s">
        <v>27</v>
      </c>
    </row>
    <row r="349" spans="3:5" ht="15">
      <c r="C349">
        <v>2004</v>
      </c>
      <c r="D349" t="s">
        <v>93</v>
      </c>
      <c r="E349" s="2" t="s">
        <v>27</v>
      </c>
    </row>
    <row r="350" spans="3:5" ht="15">
      <c r="C350">
        <v>1993</v>
      </c>
      <c r="D350" t="s">
        <v>30</v>
      </c>
      <c r="E350" s="2" t="s">
        <v>27</v>
      </c>
    </row>
    <row r="351" spans="3:5" ht="15">
      <c r="C351">
        <v>1994</v>
      </c>
      <c r="D351" t="s">
        <v>44</v>
      </c>
      <c r="E351" s="2" t="s">
        <v>27</v>
      </c>
    </row>
    <row r="352" spans="3:5" ht="15">
      <c r="C352">
        <v>1996</v>
      </c>
      <c r="D352" t="s">
        <v>44</v>
      </c>
      <c r="E352" s="2" t="s">
        <v>27</v>
      </c>
    </row>
    <row r="353" spans="3:5" ht="15">
      <c r="C353">
        <v>2002</v>
      </c>
      <c r="D353" t="s">
        <v>125</v>
      </c>
      <c r="E353" s="2" t="s">
        <v>27</v>
      </c>
    </row>
    <row r="354" spans="3:5" ht="15">
      <c r="C354">
        <v>2003</v>
      </c>
      <c r="D354" t="s">
        <v>125</v>
      </c>
      <c r="E354" s="2" t="s">
        <v>27</v>
      </c>
    </row>
    <row r="355" spans="3:5" ht="15">
      <c r="C355">
        <v>2006</v>
      </c>
      <c r="D355" t="s">
        <v>125</v>
      </c>
      <c r="E355" s="2" t="s">
        <v>27</v>
      </c>
    </row>
    <row r="356" spans="3:5" ht="15">
      <c r="C356">
        <v>2002</v>
      </c>
      <c r="D356" t="s">
        <v>116</v>
      </c>
      <c r="E356" s="2" t="s">
        <v>26</v>
      </c>
    </row>
    <row r="357" spans="3:5" ht="15">
      <c r="C357">
        <v>2003</v>
      </c>
      <c r="D357" t="s">
        <v>116</v>
      </c>
      <c r="E357" s="2" t="s">
        <v>26</v>
      </c>
    </row>
    <row r="358" spans="3:5" ht="15">
      <c r="C358">
        <v>2001</v>
      </c>
      <c r="D358" t="s">
        <v>111</v>
      </c>
      <c r="E358" s="2" t="s">
        <v>27</v>
      </c>
    </row>
    <row r="359" spans="3:5" ht="15">
      <c r="C359">
        <v>2001</v>
      </c>
      <c r="D359" t="s">
        <v>107</v>
      </c>
      <c r="E359" s="2" t="s">
        <v>26</v>
      </c>
    </row>
    <row r="360" spans="3:5" ht="15">
      <c r="C360">
        <v>2002</v>
      </c>
      <c r="D360" t="s">
        <v>107</v>
      </c>
      <c r="E360" s="2" t="s">
        <v>26</v>
      </c>
    </row>
    <row r="361" spans="3:5" ht="15">
      <c r="C361">
        <v>2003</v>
      </c>
      <c r="D361" t="s">
        <v>107</v>
      </c>
      <c r="E361" s="2" t="s">
        <v>26</v>
      </c>
    </row>
    <row r="362" spans="3:5" ht="15">
      <c r="C362">
        <v>1993</v>
      </c>
      <c r="D362" t="s">
        <v>15</v>
      </c>
      <c r="E362" s="2" t="s">
        <v>26</v>
      </c>
    </row>
    <row r="363" spans="3:5" ht="15">
      <c r="C363">
        <v>1994</v>
      </c>
      <c r="D363" t="s">
        <v>15</v>
      </c>
      <c r="E363" s="2" t="s">
        <v>26</v>
      </c>
    </row>
    <row r="364" spans="3:5" ht="15">
      <c r="C364">
        <v>1995</v>
      </c>
      <c r="D364" t="s">
        <v>15</v>
      </c>
      <c r="E364" s="2" t="s">
        <v>26</v>
      </c>
    </row>
    <row r="365" spans="3:5" ht="15">
      <c r="C365">
        <v>2009</v>
      </c>
      <c r="D365" t="s">
        <v>208</v>
      </c>
      <c r="E365" s="2" t="s">
        <v>27</v>
      </c>
    </row>
    <row r="366" spans="3:5" ht="15">
      <c r="C366">
        <v>2006</v>
      </c>
      <c r="D366" t="s">
        <v>160</v>
      </c>
      <c r="E366" s="2" t="s">
        <v>26</v>
      </c>
    </row>
    <row r="367" spans="3:5" ht="15">
      <c r="C367">
        <v>1996</v>
      </c>
      <c r="D367" t="s">
        <v>65</v>
      </c>
      <c r="E367" s="2" t="s">
        <v>26</v>
      </c>
    </row>
    <row r="368" spans="3:5" ht="15">
      <c r="C368">
        <v>1998</v>
      </c>
      <c r="D368" t="s">
        <v>65</v>
      </c>
      <c r="E368" s="2" t="s">
        <v>26</v>
      </c>
    </row>
    <row r="369" spans="3:5" ht="15">
      <c r="C369">
        <v>2004</v>
      </c>
      <c r="D369" t="s">
        <v>135</v>
      </c>
      <c r="E369" s="2" t="s">
        <v>26</v>
      </c>
    </row>
    <row r="370" spans="3:5" ht="15">
      <c r="C370">
        <v>2005</v>
      </c>
      <c r="D370" t="s">
        <v>135</v>
      </c>
      <c r="E370" s="2" t="s">
        <v>26</v>
      </c>
    </row>
    <row r="371" spans="3:5" ht="15">
      <c r="C371">
        <v>2006</v>
      </c>
      <c r="D371" t="s">
        <v>135</v>
      </c>
      <c r="E371" s="2" t="s">
        <v>26</v>
      </c>
    </row>
    <row r="372" spans="3:5" ht="15">
      <c r="C372">
        <v>2007</v>
      </c>
      <c r="D372" t="s">
        <v>135</v>
      </c>
      <c r="E372" s="2" t="s">
        <v>26</v>
      </c>
    </row>
    <row r="373" spans="3:5" ht="15">
      <c r="C373">
        <v>2008</v>
      </c>
      <c r="D373" t="s">
        <v>135</v>
      </c>
      <c r="E373" s="2" t="s">
        <v>26</v>
      </c>
    </row>
    <row r="374" spans="3:5" ht="15">
      <c r="C374">
        <v>2009</v>
      </c>
      <c r="D374" t="s">
        <v>184</v>
      </c>
      <c r="E374" s="2" t="s">
        <v>26</v>
      </c>
    </row>
    <row r="375" spans="3:5" ht="15">
      <c r="C375">
        <v>2006</v>
      </c>
      <c r="D375" t="s">
        <v>157</v>
      </c>
      <c r="E375" s="2" t="s">
        <v>26</v>
      </c>
    </row>
    <row r="376" spans="3:5" ht="15">
      <c r="C376">
        <v>2002</v>
      </c>
      <c r="D376" t="s">
        <v>132</v>
      </c>
      <c r="E376" s="2" t="s">
        <v>27</v>
      </c>
    </row>
    <row r="377" spans="3:5" ht="15">
      <c r="C377">
        <v>2003</v>
      </c>
      <c r="D377" t="s">
        <v>132</v>
      </c>
      <c r="E377" s="2" t="s">
        <v>27</v>
      </c>
    </row>
    <row r="378" spans="3:5" ht="15">
      <c r="C378">
        <v>2004</v>
      </c>
      <c r="D378" t="s">
        <v>132</v>
      </c>
      <c r="E378" s="2" t="s">
        <v>27</v>
      </c>
    </row>
    <row r="379" spans="3:5" ht="15">
      <c r="C379">
        <v>2005</v>
      </c>
      <c r="D379" t="s">
        <v>132</v>
      </c>
      <c r="E379" s="2" t="s">
        <v>27</v>
      </c>
    </row>
    <row r="380" spans="3:5" ht="15">
      <c r="C380">
        <v>2006</v>
      </c>
      <c r="D380" t="s">
        <v>132</v>
      </c>
      <c r="E380" s="2" t="s">
        <v>27</v>
      </c>
    </row>
    <row r="381" spans="3:5" ht="15">
      <c r="C381">
        <v>2007</v>
      </c>
      <c r="D381" t="s">
        <v>132</v>
      </c>
      <c r="E381" s="2" t="s">
        <v>27</v>
      </c>
    </row>
    <row r="382" spans="3:5" ht="15">
      <c r="C382">
        <v>2008</v>
      </c>
      <c r="D382" t="s">
        <v>132</v>
      </c>
      <c r="E382" s="2" t="s">
        <v>27</v>
      </c>
    </row>
    <row r="383" spans="3:5" ht="15">
      <c r="C383">
        <v>2009</v>
      </c>
      <c r="D383" t="s">
        <v>123</v>
      </c>
      <c r="E383" s="2" t="s">
        <v>27</v>
      </c>
    </row>
    <row r="384" spans="3:5" ht="15">
      <c r="C384">
        <v>2002</v>
      </c>
      <c r="D384" t="s">
        <v>122</v>
      </c>
      <c r="E384" s="2" t="s">
        <v>26</v>
      </c>
    </row>
    <row r="385" spans="3:5" ht="15">
      <c r="C385">
        <v>2009</v>
      </c>
      <c r="D385" t="s">
        <v>192</v>
      </c>
      <c r="E385" s="2" t="s">
        <v>26</v>
      </c>
    </row>
    <row r="386" spans="3:5" ht="15">
      <c r="C386">
        <v>2005</v>
      </c>
      <c r="D386" t="s">
        <v>150</v>
      </c>
      <c r="E386" s="2" t="s">
        <v>26</v>
      </c>
    </row>
    <row r="387" spans="3:5" ht="15">
      <c r="C387">
        <v>2004</v>
      </c>
      <c r="D387" t="s">
        <v>141</v>
      </c>
      <c r="E387" s="2" t="s">
        <v>26</v>
      </c>
    </row>
    <row r="388" spans="3:5" ht="15">
      <c r="C388">
        <v>2007</v>
      </c>
      <c r="D388" t="s">
        <v>164</v>
      </c>
      <c r="E388" s="2" t="s">
        <v>26</v>
      </c>
    </row>
    <row r="389" spans="3:5" ht="15">
      <c r="C389">
        <v>2001</v>
      </c>
      <c r="D389" t="s">
        <v>108</v>
      </c>
      <c r="E389" s="2" t="s">
        <v>26</v>
      </c>
    </row>
    <row r="390" spans="3:5" ht="15">
      <c r="C390">
        <v>2002</v>
      </c>
      <c r="D390" t="s">
        <v>108</v>
      </c>
      <c r="E390" s="2" t="s">
        <v>26</v>
      </c>
    </row>
    <row r="391" spans="3:5" ht="15">
      <c r="C391">
        <v>2004</v>
      </c>
      <c r="D391" t="s">
        <v>108</v>
      </c>
      <c r="E391" s="2" t="s">
        <v>26</v>
      </c>
    </row>
    <row r="392" spans="3:5" ht="15">
      <c r="C392">
        <v>2005</v>
      </c>
      <c r="D392" t="s">
        <v>108</v>
      </c>
      <c r="E392" s="2" t="s">
        <v>26</v>
      </c>
    </row>
    <row r="393" spans="3:5" ht="15">
      <c r="C393">
        <v>2006</v>
      </c>
      <c r="D393" t="s">
        <v>108</v>
      </c>
      <c r="E393" s="2" t="s">
        <v>26</v>
      </c>
    </row>
    <row r="394" spans="3:5" ht="15">
      <c r="C394">
        <v>2001</v>
      </c>
      <c r="D394" t="s">
        <v>105</v>
      </c>
      <c r="E394" s="2" t="s">
        <v>26</v>
      </c>
    </row>
    <row r="395" spans="3:5" ht="15">
      <c r="C395">
        <v>1995</v>
      </c>
      <c r="D395" t="s">
        <v>51</v>
      </c>
      <c r="E395" s="2" t="s">
        <v>26</v>
      </c>
    </row>
    <row r="396" spans="3:5" ht="15">
      <c r="C396">
        <v>1996</v>
      </c>
      <c r="D396" t="s">
        <v>51</v>
      </c>
      <c r="E396" s="2" t="s">
        <v>26</v>
      </c>
    </row>
    <row r="397" spans="3:5" ht="15">
      <c r="C397">
        <v>1997</v>
      </c>
      <c r="D397" t="s">
        <v>51</v>
      </c>
      <c r="E397" s="2" t="s">
        <v>26</v>
      </c>
    </row>
    <row r="398" spans="3:5" ht="15">
      <c r="C398">
        <v>1998</v>
      </c>
      <c r="D398" t="s">
        <v>51</v>
      </c>
      <c r="E398" s="2" t="s">
        <v>26</v>
      </c>
    </row>
    <row r="399" spans="3:5" ht="15">
      <c r="C399">
        <v>1999</v>
      </c>
      <c r="D399" t="s">
        <v>51</v>
      </c>
      <c r="E399" s="2" t="s">
        <v>26</v>
      </c>
    </row>
    <row r="400" spans="3:5" ht="15">
      <c r="C400">
        <v>2000</v>
      </c>
      <c r="D400" t="s">
        <v>51</v>
      </c>
      <c r="E400" s="2" t="s">
        <v>26</v>
      </c>
    </row>
    <row r="401" spans="3:5" ht="15">
      <c r="C401">
        <v>2002</v>
      </c>
      <c r="D401" t="s">
        <v>51</v>
      </c>
      <c r="E401" s="2" t="s">
        <v>26</v>
      </c>
    </row>
    <row r="402" spans="3:5" ht="15">
      <c r="C402">
        <v>2003</v>
      </c>
      <c r="D402" t="s">
        <v>51</v>
      </c>
      <c r="E402" s="2" t="s">
        <v>26</v>
      </c>
    </row>
    <row r="403" spans="3:5" ht="15">
      <c r="C403">
        <v>2005</v>
      </c>
      <c r="D403" t="s">
        <v>51</v>
      </c>
      <c r="E403" s="2" t="s">
        <v>26</v>
      </c>
    </row>
    <row r="404" spans="3:5" ht="15">
      <c r="C404">
        <v>2006</v>
      </c>
      <c r="D404" t="s">
        <v>51</v>
      </c>
      <c r="E404" s="2" t="s">
        <v>26</v>
      </c>
    </row>
    <row r="405" spans="3:5" ht="15">
      <c r="C405">
        <v>2008</v>
      </c>
      <c r="D405" t="s">
        <v>51</v>
      </c>
      <c r="E405" s="2" t="s">
        <v>26</v>
      </c>
    </row>
    <row r="406" spans="3:5" ht="15">
      <c r="C406">
        <v>2009</v>
      </c>
      <c r="D406" t="s">
        <v>199</v>
      </c>
      <c r="E406" s="2" t="s">
        <v>26</v>
      </c>
    </row>
    <row r="407" spans="3:5" ht="15">
      <c r="C407">
        <v>2005</v>
      </c>
      <c r="D407" t="s">
        <v>149</v>
      </c>
      <c r="E407" s="2" t="s">
        <v>26</v>
      </c>
    </row>
    <row r="408" spans="3:5" ht="15">
      <c r="C408">
        <v>2004</v>
      </c>
      <c r="D408" t="s">
        <v>137</v>
      </c>
      <c r="E408" s="2" t="s">
        <v>27</v>
      </c>
    </row>
    <row r="409" spans="3:5" ht="15">
      <c r="C409">
        <v>2005</v>
      </c>
      <c r="D409" t="s">
        <v>137</v>
      </c>
      <c r="E409" s="2" t="s">
        <v>27</v>
      </c>
    </row>
    <row r="410" spans="3:5" ht="15">
      <c r="C410">
        <v>2006</v>
      </c>
      <c r="D410" t="s">
        <v>137</v>
      </c>
      <c r="E410" s="2" t="s">
        <v>27</v>
      </c>
    </row>
    <row r="411" spans="3:5" ht="15">
      <c r="C411">
        <v>1997</v>
      </c>
      <c r="D411" t="s">
        <v>80</v>
      </c>
      <c r="E411" s="2" t="s">
        <v>27</v>
      </c>
    </row>
    <row r="412" spans="3:5" ht="15">
      <c r="C412">
        <v>1998</v>
      </c>
      <c r="D412" t="s">
        <v>80</v>
      </c>
      <c r="E412" s="2" t="s">
        <v>27</v>
      </c>
    </row>
    <row r="413" spans="3:5" ht="15">
      <c r="C413">
        <v>1999</v>
      </c>
      <c r="D413" t="s">
        <v>80</v>
      </c>
      <c r="E413" s="2" t="s">
        <v>27</v>
      </c>
    </row>
    <row r="414" spans="3:5" ht="15">
      <c r="C414">
        <v>2000</v>
      </c>
      <c r="D414" t="s">
        <v>80</v>
      </c>
      <c r="E414" s="2" t="s">
        <v>27</v>
      </c>
    </row>
    <row r="415" spans="3:5" ht="15">
      <c r="C415">
        <v>2001</v>
      </c>
      <c r="D415" t="s">
        <v>80</v>
      </c>
      <c r="E415" s="2" t="s">
        <v>27</v>
      </c>
    </row>
    <row r="416" spans="3:5" ht="15">
      <c r="C416">
        <v>2002</v>
      </c>
      <c r="D416" t="s">
        <v>80</v>
      </c>
      <c r="E416" s="2" t="s">
        <v>27</v>
      </c>
    </row>
    <row r="417" spans="3:5" ht="15">
      <c r="C417">
        <v>2003</v>
      </c>
      <c r="D417" t="s">
        <v>80</v>
      </c>
      <c r="E417" s="2" t="s">
        <v>27</v>
      </c>
    </row>
    <row r="418" spans="3:5" ht="15">
      <c r="C418">
        <v>2004</v>
      </c>
      <c r="D418" t="s">
        <v>80</v>
      </c>
      <c r="E418" s="2" t="s">
        <v>27</v>
      </c>
    </row>
    <row r="419" spans="3:5" ht="15">
      <c r="C419">
        <v>2005</v>
      </c>
      <c r="D419" t="s">
        <v>80</v>
      </c>
      <c r="E419" s="2" t="s">
        <v>27</v>
      </c>
    </row>
    <row r="420" spans="3:5" ht="15">
      <c r="C420">
        <v>2006</v>
      </c>
      <c r="D420" t="s">
        <v>80</v>
      </c>
      <c r="E420" s="2" t="s">
        <v>27</v>
      </c>
    </row>
    <row r="421" spans="3:5" ht="15">
      <c r="C421">
        <v>2007</v>
      </c>
      <c r="D421" t="s">
        <v>80</v>
      </c>
      <c r="E421" s="2" t="s">
        <v>27</v>
      </c>
    </row>
    <row r="422" spans="3:5" ht="15">
      <c r="C422">
        <v>2007</v>
      </c>
      <c r="D422" t="s">
        <v>80</v>
      </c>
      <c r="E422" s="2" t="s">
        <v>27</v>
      </c>
    </row>
    <row r="423" spans="3:5" ht="15">
      <c r="C423">
        <v>2008</v>
      </c>
      <c r="D423" t="s">
        <v>80</v>
      </c>
      <c r="E423" s="2" t="s">
        <v>27</v>
      </c>
    </row>
    <row r="424" spans="3:5" ht="15">
      <c r="C424">
        <v>2008</v>
      </c>
      <c r="D424" t="s">
        <v>173</v>
      </c>
      <c r="E424" s="2" t="s">
        <v>27</v>
      </c>
    </row>
    <row r="425" spans="3:5" ht="15">
      <c r="C425">
        <v>2009</v>
      </c>
      <c r="D425" t="s">
        <v>187</v>
      </c>
      <c r="E425" s="2" t="s">
        <v>27</v>
      </c>
    </row>
    <row r="426" spans="3:5" ht="15">
      <c r="C426">
        <v>1997</v>
      </c>
      <c r="D426" t="s">
        <v>75</v>
      </c>
      <c r="E426" s="2" t="s">
        <v>27</v>
      </c>
    </row>
    <row r="427" spans="3:5" ht="15">
      <c r="C427">
        <v>1998</v>
      </c>
      <c r="D427" t="s">
        <v>75</v>
      </c>
      <c r="E427" s="2" t="s">
        <v>27</v>
      </c>
    </row>
    <row r="428" spans="3:5" ht="15">
      <c r="C428">
        <v>1993</v>
      </c>
      <c r="D428" t="s">
        <v>25</v>
      </c>
      <c r="E428" s="2" t="s">
        <v>27</v>
      </c>
    </row>
    <row r="429" spans="3:5" ht="15">
      <c r="C429">
        <v>1994</v>
      </c>
      <c r="D429" t="s">
        <v>25</v>
      </c>
      <c r="E429" s="2" t="s">
        <v>27</v>
      </c>
    </row>
    <row r="430" spans="3:5" ht="15">
      <c r="C430">
        <v>1995</v>
      </c>
      <c r="D430" t="s">
        <v>25</v>
      </c>
      <c r="E430" s="2" t="s">
        <v>27</v>
      </c>
    </row>
    <row r="431" spans="3:5" ht="15">
      <c r="C431">
        <v>1996</v>
      </c>
      <c r="D431" t="s">
        <v>25</v>
      </c>
      <c r="E431" s="2" t="s">
        <v>27</v>
      </c>
    </row>
    <row r="432" spans="3:5" ht="15">
      <c r="C432">
        <v>2000</v>
      </c>
      <c r="D432" t="s">
        <v>25</v>
      </c>
      <c r="E432" s="2" t="s">
        <v>27</v>
      </c>
    </row>
    <row r="433" spans="3:5" ht="15">
      <c r="C433">
        <v>2001</v>
      </c>
      <c r="D433" t="s">
        <v>25</v>
      </c>
      <c r="E433" s="2" t="s">
        <v>27</v>
      </c>
    </row>
    <row r="434" spans="3:5" ht="15">
      <c r="C434">
        <v>1993</v>
      </c>
      <c r="D434" t="s">
        <v>14</v>
      </c>
      <c r="E434" s="2" t="s">
        <v>26</v>
      </c>
    </row>
    <row r="435" spans="3:5" ht="15">
      <c r="C435">
        <v>2002</v>
      </c>
      <c r="D435" t="s">
        <v>119</v>
      </c>
      <c r="E435" s="2" t="s">
        <v>27</v>
      </c>
    </row>
    <row r="436" spans="3:5" ht="15">
      <c r="C436">
        <v>1997</v>
      </c>
      <c r="D436" t="s">
        <v>78</v>
      </c>
      <c r="E436" s="2" t="s">
        <v>26</v>
      </c>
    </row>
    <row r="437" spans="3:5" ht="15">
      <c r="C437">
        <v>2002</v>
      </c>
      <c r="D437" t="s">
        <v>78</v>
      </c>
      <c r="E437" s="2" t="s">
        <v>26</v>
      </c>
    </row>
    <row r="438" spans="3:5" ht="15">
      <c r="C438">
        <v>2004</v>
      </c>
      <c r="D438" t="s">
        <v>78</v>
      </c>
      <c r="E438" s="2" t="s">
        <v>26</v>
      </c>
    </row>
    <row r="439" spans="3:5" ht="15">
      <c r="C439">
        <v>2006</v>
      </c>
      <c r="D439" t="s">
        <v>78</v>
      </c>
      <c r="E439" s="2" t="s">
        <v>26</v>
      </c>
    </row>
    <row r="440" spans="3:5" ht="15">
      <c r="C440">
        <v>2009</v>
      </c>
      <c r="D440" t="s">
        <v>202</v>
      </c>
      <c r="E440" s="2" t="s">
        <v>26</v>
      </c>
    </row>
    <row r="441" spans="3:5" ht="15">
      <c r="C441">
        <v>2000</v>
      </c>
      <c r="D441" t="s">
        <v>103</v>
      </c>
      <c r="E441" s="2" t="s">
        <v>26</v>
      </c>
    </row>
    <row r="442" spans="3:5" ht="15">
      <c r="C442" s="30">
        <v>1996</v>
      </c>
      <c r="D442" s="30" t="s">
        <v>62</v>
      </c>
      <c r="E442" s="31" t="s">
        <v>27</v>
      </c>
    </row>
    <row r="443" spans="3:5" ht="15">
      <c r="C443" s="30">
        <v>2007</v>
      </c>
      <c r="D443" s="30" t="s">
        <v>62</v>
      </c>
      <c r="E443" s="31" t="s">
        <v>26</v>
      </c>
    </row>
    <row r="444" spans="3:5" ht="15">
      <c r="C444">
        <v>2007</v>
      </c>
      <c r="D444" t="s">
        <v>170</v>
      </c>
      <c r="E444" s="2" t="s">
        <v>27</v>
      </c>
    </row>
    <row r="445" spans="3:5" ht="15">
      <c r="C445">
        <v>2009</v>
      </c>
      <c r="D445" t="s">
        <v>186</v>
      </c>
      <c r="E445" s="2" t="s">
        <v>26</v>
      </c>
    </row>
    <row r="446" spans="3:5" ht="15">
      <c r="C446">
        <v>1996</v>
      </c>
      <c r="D446" t="s">
        <v>58</v>
      </c>
      <c r="E446" s="2" t="s">
        <v>27</v>
      </c>
    </row>
    <row r="447" spans="3:5" ht="15">
      <c r="C447">
        <v>1997</v>
      </c>
      <c r="D447" t="s">
        <v>58</v>
      </c>
      <c r="E447" s="2" t="s">
        <v>27</v>
      </c>
    </row>
    <row r="448" spans="3:5" ht="15">
      <c r="C448">
        <v>1993</v>
      </c>
      <c r="D448" t="s">
        <v>18</v>
      </c>
      <c r="E448" s="2" t="s">
        <v>26</v>
      </c>
    </row>
    <row r="449" spans="3:5" ht="15">
      <c r="C449">
        <v>1994</v>
      </c>
      <c r="D449" t="s">
        <v>18</v>
      </c>
      <c r="E449" s="2" t="s">
        <v>26</v>
      </c>
    </row>
    <row r="450" spans="3:5" ht="15">
      <c r="C450">
        <v>2006</v>
      </c>
      <c r="D450" t="s">
        <v>163</v>
      </c>
      <c r="E450" s="2" t="s">
        <v>27</v>
      </c>
    </row>
    <row r="451" spans="3:5" ht="15">
      <c r="C451">
        <v>2007</v>
      </c>
      <c r="D451" t="s">
        <v>163</v>
      </c>
      <c r="E451" s="2" t="s">
        <v>27</v>
      </c>
    </row>
    <row r="452" spans="3:5" ht="15">
      <c r="C452">
        <v>2008</v>
      </c>
      <c r="D452" t="s">
        <v>163</v>
      </c>
      <c r="E452" s="2" t="s">
        <v>27</v>
      </c>
    </row>
    <row r="453" spans="3:5" ht="15">
      <c r="C453">
        <v>2009</v>
      </c>
      <c r="D453" t="s">
        <v>193</v>
      </c>
      <c r="E453" s="2" t="s">
        <v>27</v>
      </c>
    </row>
    <row r="454" spans="3:5" ht="15">
      <c r="C454">
        <v>2006</v>
      </c>
      <c r="D454" t="s">
        <v>161</v>
      </c>
      <c r="E454" s="2" t="s">
        <v>26</v>
      </c>
    </row>
    <row r="455" spans="3:5" ht="15">
      <c r="C455">
        <v>2007</v>
      </c>
      <c r="D455" t="s">
        <v>161</v>
      </c>
      <c r="E455" s="2" t="s">
        <v>26</v>
      </c>
    </row>
    <row r="456" spans="3:5" ht="15">
      <c r="C456">
        <v>2007</v>
      </c>
      <c r="D456" t="s">
        <v>166</v>
      </c>
      <c r="E456" s="2" t="s">
        <v>26</v>
      </c>
    </row>
    <row r="457" spans="3:5" ht="15">
      <c r="C457">
        <v>1996</v>
      </c>
      <c r="D457" t="s">
        <v>59</v>
      </c>
      <c r="E457" s="2" t="s">
        <v>26</v>
      </c>
    </row>
    <row r="458" spans="3:5" ht="15">
      <c r="C458">
        <v>1997</v>
      </c>
      <c r="D458" t="s">
        <v>59</v>
      </c>
      <c r="E458" s="2" t="s">
        <v>26</v>
      </c>
    </row>
    <row r="459" spans="3:5" ht="15">
      <c r="C459">
        <v>1998</v>
      </c>
      <c r="D459" t="s">
        <v>59</v>
      </c>
      <c r="E459" s="2" t="s">
        <v>26</v>
      </c>
    </row>
    <row r="460" spans="3:5" ht="15">
      <c r="C460">
        <v>1999</v>
      </c>
      <c r="D460" t="s">
        <v>59</v>
      </c>
      <c r="E460" s="2" t="s">
        <v>26</v>
      </c>
    </row>
    <row r="461" spans="3:5" ht="15">
      <c r="C461">
        <v>2000</v>
      </c>
      <c r="D461" t="s">
        <v>59</v>
      </c>
      <c r="E461" s="2" t="s">
        <v>26</v>
      </c>
    </row>
    <row r="462" spans="3:5" ht="15">
      <c r="C462">
        <v>2001</v>
      </c>
      <c r="D462" t="s">
        <v>59</v>
      </c>
      <c r="E462" s="2" t="s">
        <v>26</v>
      </c>
    </row>
    <row r="463" spans="3:5" ht="15">
      <c r="C463">
        <v>2002</v>
      </c>
      <c r="D463" t="s">
        <v>59</v>
      </c>
      <c r="E463" s="2" t="s">
        <v>26</v>
      </c>
    </row>
    <row r="464" spans="3:5" ht="15">
      <c r="C464">
        <v>2003</v>
      </c>
      <c r="D464" t="s">
        <v>59</v>
      </c>
      <c r="E464" s="2" t="s">
        <v>26</v>
      </c>
    </row>
    <row r="465" spans="3:5" ht="15">
      <c r="C465">
        <v>2004</v>
      </c>
      <c r="D465" t="s">
        <v>59</v>
      </c>
      <c r="E465" s="2" t="s">
        <v>26</v>
      </c>
    </row>
    <row r="466" spans="3:5" ht="15">
      <c r="C466">
        <v>2007</v>
      </c>
      <c r="D466" t="s">
        <v>59</v>
      </c>
      <c r="E466" s="2" t="s">
        <v>26</v>
      </c>
    </row>
    <row r="467" spans="3:5" ht="15">
      <c r="C467">
        <v>1993</v>
      </c>
      <c r="D467" t="s">
        <v>8</v>
      </c>
      <c r="E467" s="2" t="s">
        <v>26</v>
      </c>
    </row>
    <row r="468" spans="3:5" ht="15">
      <c r="C468">
        <v>2006</v>
      </c>
      <c r="D468" t="s">
        <v>156</v>
      </c>
      <c r="E468" s="2" t="s">
        <v>27</v>
      </c>
    </row>
    <row r="469" spans="3:5" ht="15">
      <c r="C469">
        <v>2008</v>
      </c>
      <c r="D469" t="s">
        <v>156</v>
      </c>
      <c r="E469" s="2" t="s">
        <v>27</v>
      </c>
    </row>
    <row r="470" spans="3:5" ht="15">
      <c r="C470">
        <v>2009</v>
      </c>
      <c r="D470" t="s">
        <v>181</v>
      </c>
      <c r="E470" s="2" t="s">
        <v>27</v>
      </c>
    </row>
    <row r="471" spans="3:5" ht="15">
      <c r="C471">
        <v>1999</v>
      </c>
      <c r="D471" t="s">
        <v>92</v>
      </c>
      <c r="E471" s="2" t="s">
        <v>26</v>
      </c>
    </row>
    <row r="472" spans="3:5" ht="15">
      <c r="C472">
        <v>2006</v>
      </c>
      <c r="D472" t="s">
        <v>152</v>
      </c>
      <c r="E472" s="2" t="s">
        <v>26</v>
      </c>
    </row>
    <row r="473" spans="3:5" ht="15">
      <c r="C473">
        <v>2007</v>
      </c>
      <c r="D473" t="s">
        <v>152</v>
      </c>
      <c r="E473" s="2" t="s">
        <v>26</v>
      </c>
    </row>
    <row r="474" spans="3:5" ht="15">
      <c r="C474">
        <v>2008</v>
      </c>
      <c r="D474" t="s">
        <v>152</v>
      </c>
      <c r="E474" s="2" t="s">
        <v>26</v>
      </c>
    </row>
    <row r="475" spans="3:5" ht="15">
      <c r="C475">
        <v>2002</v>
      </c>
      <c r="D475" t="s">
        <v>117</v>
      </c>
      <c r="E475" s="2" t="s">
        <v>26</v>
      </c>
    </row>
    <row r="476" spans="3:5" ht="15">
      <c r="C476">
        <v>2003</v>
      </c>
      <c r="D476" t="s">
        <v>117</v>
      </c>
      <c r="E476" s="2" t="s">
        <v>26</v>
      </c>
    </row>
    <row r="477" spans="3:5" ht="15">
      <c r="C477">
        <v>2004</v>
      </c>
      <c r="D477" t="s">
        <v>117</v>
      </c>
      <c r="E477" s="2" t="s">
        <v>26</v>
      </c>
    </row>
    <row r="478" spans="3:5" ht="15">
      <c r="C478">
        <v>2005</v>
      </c>
      <c r="D478" t="s">
        <v>117</v>
      </c>
      <c r="E478" s="2" t="s">
        <v>26</v>
      </c>
    </row>
    <row r="479" spans="3:5" ht="15">
      <c r="C479">
        <v>2007</v>
      </c>
      <c r="D479" t="s">
        <v>117</v>
      </c>
      <c r="E479" s="2" t="s">
        <v>26</v>
      </c>
    </row>
    <row r="480" spans="3:5" ht="15">
      <c r="C480">
        <v>2008</v>
      </c>
      <c r="D480" t="s">
        <v>117</v>
      </c>
      <c r="E480" s="2" t="s">
        <v>26</v>
      </c>
    </row>
    <row r="481" spans="3:5" ht="15">
      <c r="C481">
        <v>2009</v>
      </c>
      <c r="D481" t="s">
        <v>183</v>
      </c>
      <c r="E481" s="2" t="s">
        <v>26</v>
      </c>
    </row>
    <row r="482" spans="3:5" ht="15">
      <c r="C482">
        <v>1993</v>
      </c>
      <c r="D482" t="s">
        <v>11</v>
      </c>
      <c r="E482" s="2" t="s">
        <v>26</v>
      </c>
    </row>
    <row r="483" spans="3:5" ht="15">
      <c r="C483">
        <v>1994</v>
      </c>
      <c r="D483" t="s">
        <v>11</v>
      </c>
      <c r="E483" s="2" t="s">
        <v>26</v>
      </c>
    </row>
    <row r="484" spans="3:5" ht="15">
      <c r="C484">
        <v>2006</v>
      </c>
      <c r="D484" t="s">
        <v>154</v>
      </c>
      <c r="E484" s="2" t="s">
        <v>26</v>
      </c>
    </row>
    <row r="485" spans="3:5" ht="15">
      <c r="C485">
        <v>2007</v>
      </c>
      <c r="D485" t="s">
        <v>154</v>
      </c>
      <c r="E485" s="2" t="s">
        <v>26</v>
      </c>
    </row>
    <row r="486" spans="3:5" ht="15">
      <c r="C486">
        <v>1997</v>
      </c>
      <c r="D486" t="s">
        <v>81</v>
      </c>
      <c r="E486" s="2" t="s">
        <v>27</v>
      </c>
    </row>
    <row r="487" spans="3:5" ht="15">
      <c r="C487">
        <v>1998</v>
      </c>
      <c r="D487" t="s">
        <v>81</v>
      </c>
      <c r="E487" s="2" t="s">
        <v>27</v>
      </c>
    </row>
    <row r="488" spans="3:5" ht="15">
      <c r="C488">
        <v>2000</v>
      </c>
      <c r="D488" t="s">
        <v>81</v>
      </c>
      <c r="E488" s="2" t="s">
        <v>27</v>
      </c>
    </row>
    <row r="489" spans="3:5" ht="15">
      <c r="C489">
        <v>2001</v>
      </c>
      <c r="D489" t="s">
        <v>81</v>
      </c>
      <c r="E489" s="2" t="s">
        <v>27</v>
      </c>
    </row>
    <row r="490" spans="3:5" ht="15">
      <c r="C490">
        <v>2003</v>
      </c>
      <c r="D490" t="s">
        <v>81</v>
      </c>
      <c r="E490" s="2" t="s">
        <v>27</v>
      </c>
    </row>
    <row r="491" spans="3:5" ht="15">
      <c r="C491">
        <v>1996</v>
      </c>
      <c r="D491" t="s">
        <v>63</v>
      </c>
      <c r="E491" s="2" t="s">
        <v>26</v>
      </c>
    </row>
    <row r="492" spans="3:5" ht="15">
      <c r="C492">
        <v>1993</v>
      </c>
      <c r="D492" t="s">
        <v>13</v>
      </c>
      <c r="E492" s="2" t="s">
        <v>26</v>
      </c>
    </row>
    <row r="493" spans="3:5" ht="15">
      <c r="C493">
        <v>1994</v>
      </c>
      <c r="D493" t="s">
        <v>13</v>
      </c>
      <c r="E493" s="2" t="s">
        <v>26</v>
      </c>
    </row>
    <row r="494" spans="3:5" ht="15">
      <c r="C494">
        <v>1995</v>
      </c>
      <c r="D494" t="s">
        <v>13</v>
      </c>
      <c r="E494" s="2" t="s">
        <v>26</v>
      </c>
    </row>
    <row r="495" spans="3:5" ht="15">
      <c r="C495">
        <v>1996</v>
      </c>
      <c r="D495" t="s">
        <v>13</v>
      </c>
      <c r="E495" s="2" t="s">
        <v>26</v>
      </c>
    </row>
    <row r="496" spans="3:5" ht="15">
      <c r="C496">
        <v>1998</v>
      </c>
      <c r="D496" t="s">
        <v>13</v>
      </c>
      <c r="E496" s="2" t="s">
        <v>26</v>
      </c>
    </row>
    <row r="497" spans="3:5" ht="15">
      <c r="C497">
        <v>1999</v>
      </c>
      <c r="D497" t="s">
        <v>13</v>
      </c>
      <c r="E497" s="2" t="s">
        <v>26</v>
      </c>
    </row>
    <row r="498" spans="3:5" ht="15">
      <c r="C498">
        <v>2000</v>
      </c>
      <c r="D498" t="s">
        <v>13</v>
      </c>
      <c r="E498" s="2" t="s">
        <v>26</v>
      </c>
    </row>
    <row r="499" spans="3:5" ht="15">
      <c r="C499">
        <v>2001</v>
      </c>
      <c r="D499" t="s">
        <v>13</v>
      </c>
      <c r="E499" s="2" t="s">
        <v>26</v>
      </c>
    </row>
    <row r="500" spans="3:5" ht="15">
      <c r="C500">
        <v>2002</v>
      </c>
      <c r="D500" t="s">
        <v>13</v>
      </c>
      <c r="E500" s="2" t="s">
        <v>26</v>
      </c>
    </row>
    <row r="501" spans="3:5" ht="15">
      <c r="C501">
        <v>2003</v>
      </c>
      <c r="D501" t="s">
        <v>13</v>
      </c>
      <c r="E501" s="2" t="s">
        <v>26</v>
      </c>
    </row>
    <row r="502" spans="3:5" ht="15">
      <c r="C502">
        <v>2004</v>
      </c>
      <c r="D502" t="s">
        <v>13</v>
      </c>
      <c r="E502" s="2" t="s">
        <v>26</v>
      </c>
    </row>
    <row r="503" spans="3:5" ht="15">
      <c r="C503">
        <v>2005</v>
      </c>
      <c r="D503" t="s">
        <v>13</v>
      </c>
      <c r="E503" s="2" t="s">
        <v>26</v>
      </c>
    </row>
    <row r="504" spans="3:5" ht="15">
      <c r="C504">
        <v>1997</v>
      </c>
      <c r="D504" t="s">
        <v>76</v>
      </c>
      <c r="E504" s="2" t="s">
        <v>26</v>
      </c>
    </row>
    <row r="505" spans="3:5" ht="15">
      <c r="C505">
        <v>2002</v>
      </c>
      <c r="D505" t="s">
        <v>129</v>
      </c>
      <c r="E505" s="2" t="s">
        <v>27</v>
      </c>
    </row>
    <row r="506" spans="3:5" ht="15">
      <c r="C506">
        <v>1996</v>
      </c>
      <c r="D506" t="s">
        <v>57</v>
      </c>
      <c r="E506" s="2" t="s">
        <v>26</v>
      </c>
    </row>
    <row r="507" spans="3:5" ht="15">
      <c r="C507">
        <v>1997</v>
      </c>
      <c r="D507" t="s">
        <v>57</v>
      </c>
      <c r="E507" s="2" t="s">
        <v>26</v>
      </c>
    </row>
    <row r="508" spans="3:5" ht="15">
      <c r="C508">
        <v>1996</v>
      </c>
      <c r="D508" t="s">
        <v>70</v>
      </c>
      <c r="E508" s="2" t="s">
        <v>27</v>
      </c>
    </row>
    <row r="509" spans="3:5" ht="15">
      <c r="C509">
        <v>1997</v>
      </c>
      <c r="D509" t="s">
        <v>70</v>
      </c>
      <c r="E509" s="2" t="s">
        <v>27</v>
      </c>
    </row>
    <row r="510" spans="3:5" ht="15">
      <c r="C510">
        <v>1998</v>
      </c>
      <c r="D510" t="s">
        <v>70</v>
      </c>
      <c r="E510" s="2" t="s">
        <v>27</v>
      </c>
    </row>
    <row r="511" spans="3:5" ht="15">
      <c r="C511">
        <v>1999</v>
      </c>
      <c r="D511" t="s">
        <v>70</v>
      </c>
      <c r="E511" s="2" t="s">
        <v>27</v>
      </c>
    </row>
    <row r="512" spans="3:5" ht="15">
      <c r="C512">
        <v>2000</v>
      </c>
      <c r="D512" t="s">
        <v>70</v>
      </c>
      <c r="E512" s="2" t="s">
        <v>27</v>
      </c>
    </row>
    <row r="513" spans="3:5" ht="15">
      <c r="C513">
        <v>2001</v>
      </c>
      <c r="D513" t="s">
        <v>70</v>
      </c>
      <c r="E513" s="2" t="s">
        <v>27</v>
      </c>
    </row>
    <row r="514" spans="3:5" ht="15">
      <c r="C514">
        <v>2003</v>
      </c>
      <c r="D514" t="s">
        <v>70</v>
      </c>
      <c r="E514" s="2" t="s">
        <v>27</v>
      </c>
    </row>
    <row r="515" spans="3:5" ht="15">
      <c r="C515">
        <v>2007</v>
      </c>
      <c r="D515" t="s">
        <v>169</v>
      </c>
      <c r="E515" s="2" t="s">
        <v>26</v>
      </c>
    </row>
    <row r="516" spans="3:5" ht="15">
      <c r="C516">
        <v>1994</v>
      </c>
      <c r="D516" t="s">
        <v>32</v>
      </c>
      <c r="E516" s="2" t="s">
        <v>26</v>
      </c>
    </row>
    <row r="517" spans="3:5" ht="15">
      <c r="C517">
        <v>1995</v>
      </c>
      <c r="D517" t="s">
        <v>32</v>
      </c>
      <c r="E517" s="2" t="s">
        <v>26</v>
      </c>
    </row>
    <row r="518" spans="3:5" ht="15">
      <c r="C518">
        <v>1998</v>
      </c>
      <c r="D518" t="s">
        <v>32</v>
      </c>
      <c r="E518" s="2" t="s">
        <v>26</v>
      </c>
    </row>
    <row r="519" spans="3:5" ht="15">
      <c r="C519">
        <v>1999</v>
      </c>
      <c r="D519" t="s">
        <v>32</v>
      </c>
      <c r="E519" s="2" t="s">
        <v>26</v>
      </c>
    </row>
    <row r="520" spans="3:5" ht="15">
      <c r="C520">
        <v>2000</v>
      </c>
      <c r="D520" t="s">
        <v>32</v>
      </c>
      <c r="E520" s="2" t="s">
        <v>26</v>
      </c>
    </row>
    <row r="521" spans="3:5" ht="15">
      <c r="C521">
        <v>2001</v>
      </c>
      <c r="D521" t="s">
        <v>32</v>
      </c>
      <c r="E521" s="2" t="s">
        <v>26</v>
      </c>
    </row>
    <row r="522" spans="3:5" ht="15">
      <c r="C522">
        <v>2002</v>
      </c>
      <c r="D522" t="s">
        <v>32</v>
      </c>
      <c r="E522" s="2" t="s">
        <v>26</v>
      </c>
    </row>
    <row r="523" spans="3:5" ht="15">
      <c r="C523">
        <v>2004</v>
      </c>
      <c r="D523" t="s">
        <v>32</v>
      </c>
      <c r="E523" s="2" t="s">
        <v>26</v>
      </c>
    </row>
    <row r="524" spans="3:5" ht="15">
      <c r="C524">
        <v>2005</v>
      </c>
      <c r="D524" t="s">
        <v>32</v>
      </c>
      <c r="E524" s="2" t="s">
        <v>26</v>
      </c>
    </row>
    <row r="525" spans="3:5" ht="15">
      <c r="C525">
        <v>2008</v>
      </c>
      <c r="D525" t="s">
        <v>32</v>
      </c>
      <c r="E525" s="2" t="s">
        <v>26</v>
      </c>
    </row>
    <row r="526" spans="3:5" ht="15">
      <c r="C526">
        <v>2002</v>
      </c>
      <c r="D526" t="s">
        <v>126</v>
      </c>
      <c r="E526" s="2" t="s">
        <v>26</v>
      </c>
    </row>
    <row r="527" spans="3:5" ht="15">
      <c r="C527">
        <v>2005</v>
      </c>
      <c r="D527" t="s">
        <v>145</v>
      </c>
      <c r="E527" s="2" t="s">
        <v>27</v>
      </c>
    </row>
    <row r="528" spans="3:5" ht="15">
      <c r="C528">
        <v>1993</v>
      </c>
      <c r="D528" t="s">
        <v>12</v>
      </c>
      <c r="E528" s="2" t="s">
        <v>26</v>
      </c>
    </row>
    <row r="529" spans="3:5" ht="15">
      <c r="C529">
        <v>1994</v>
      </c>
      <c r="D529" t="s">
        <v>12</v>
      </c>
      <c r="E529" s="2" t="s">
        <v>26</v>
      </c>
    </row>
    <row r="530" spans="3:5" ht="15">
      <c r="C530">
        <v>1995</v>
      </c>
      <c r="D530" t="s">
        <v>12</v>
      </c>
      <c r="E530" s="2" t="s">
        <v>26</v>
      </c>
    </row>
    <row r="531" spans="3:5" ht="15">
      <c r="C531">
        <v>1997</v>
      </c>
      <c r="D531" t="s">
        <v>12</v>
      </c>
      <c r="E531" s="2" t="s">
        <v>26</v>
      </c>
    </row>
    <row r="532" spans="3:5" ht="15">
      <c r="C532">
        <v>2002</v>
      </c>
      <c r="D532" t="s">
        <v>121</v>
      </c>
      <c r="E532" s="2" t="s">
        <v>26</v>
      </c>
    </row>
    <row r="533" spans="3:5" ht="15">
      <c r="C533">
        <v>2003</v>
      </c>
      <c r="D533" t="s">
        <v>121</v>
      </c>
      <c r="E533" s="2" t="s">
        <v>26</v>
      </c>
    </row>
    <row r="534" spans="3:5" ht="15">
      <c r="C534">
        <v>2001</v>
      </c>
      <c r="D534" t="s">
        <v>113</v>
      </c>
      <c r="E534" s="2" t="s">
        <v>27</v>
      </c>
    </row>
    <row r="535" spans="3:5" ht="15">
      <c r="C535">
        <v>2002</v>
      </c>
      <c r="D535" t="s">
        <v>113</v>
      </c>
      <c r="E535" s="2" t="s">
        <v>27</v>
      </c>
    </row>
    <row r="536" spans="3:5" ht="15">
      <c r="C536">
        <v>2003</v>
      </c>
      <c r="D536" t="s">
        <v>113</v>
      </c>
      <c r="E536" s="2" t="s">
        <v>27</v>
      </c>
    </row>
    <row r="537" spans="3:5" ht="15">
      <c r="C537">
        <v>2005</v>
      </c>
      <c r="D537" t="s">
        <v>113</v>
      </c>
      <c r="E537" s="2" t="s">
        <v>27</v>
      </c>
    </row>
    <row r="538" spans="3:5" ht="15">
      <c r="C538">
        <v>2006</v>
      </c>
      <c r="D538" t="s">
        <v>159</v>
      </c>
      <c r="E538" s="2" t="s">
        <v>27</v>
      </c>
    </row>
    <row r="539" spans="3:5" ht="15">
      <c r="C539">
        <v>2008</v>
      </c>
      <c r="D539" t="s">
        <v>159</v>
      </c>
      <c r="E539" s="2" t="s">
        <v>27</v>
      </c>
    </row>
    <row r="540" spans="3:5" ht="15">
      <c r="C540">
        <v>1996</v>
      </c>
      <c r="D540" t="s">
        <v>69</v>
      </c>
      <c r="E540" s="2" t="s">
        <v>26</v>
      </c>
    </row>
    <row r="541" spans="3:5" ht="15">
      <c r="C541">
        <v>2008</v>
      </c>
      <c r="D541" t="s">
        <v>176</v>
      </c>
      <c r="E541" s="2" t="s">
        <v>27</v>
      </c>
    </row>
    <row r="542" spans="3:5" ht="15">
      <c r="C542">
        <v>2009</v>
      </c>
      <c r="D542" t="s">
        <v>209</v>
      </c>
      <c r="E542" s="2" t="s">
        <v>27</v>
      </c>
    </row>
    <row r="543" spans="3:5" ht="15">
      <c r="C543">
        <v>1996</v>
      </c>
      <c r="D543" t="s">
        <v>211</v>
      </c>
      <c r="E543" s="2" t="s">
        <v>27</v>
      </c>
    </row>
    <row r="544" spans="3:5" ht="15">
      <c r="C544">
        <v>1999</v>
      </c>
      <c r="D544" t="s">
        <v>211</v>
      </c>
      <c r="E544" s="2" t="s">
        <v>27</v>
      </c>
    </row>
    <row r="545" spans="3:5" ht="15">
      <c r="C545">
        <v>2000</v>
      </c>
      <c r="D545" t="s">
        <v>211</v>
      </c>
      <c r="E545" s="2" t="s">
        <v>27</v>
      </c>
    </row>
    <row r="546" spans="3:5" ht="15">
      <c r="C546">
        <v>2001</v>
      </c>
      <c r="D546" t="s">
        <v>211</v>
      </c>
      <c r="E546" s="2" t="s">
        <v>27</v>
      </c>
    </row>
    <row r="547" spans="3:5" ht="15">
      <c r="C547">
        <v>2002</v>
      </c>
      <c r="D547" t="s">
        <v>211</v>
      </c>
      <c r="E547" s="2" t="s">
        <v>27</v>
      </c>
    </row>
    <row r="548" spans="3:5" ht="15">
      <c r="C548">
        <v>2003</v>
      </c>
      <c r="D548" t="s">
        <v>211</v>
      </c>
      <c r="E548" s="2" t="s">
        <v>27</v>
      </c>
    </row>
    <row r="549" spans="3:5" ht="15">
      <c r="C549">
        <v>2004</v>
      </c>
      <c r="D549" t="s">
        <v>211</v>
      </c>
      <c r="E549" s="2" t="s">
        <v>27</v>
      </c>
    </row>
    <row r="550" spans="3:5" ht="15">
      <c r="C550">
        <v>2005</v>
      </c>
      <c r="D550" t="s">
        <v>211</v>
      </c>
      <c r="E550" s="2" t="s">
        <v>27</v>
      </c>
    </row>
    <row r="551" spans="3:5" ht="15">
      <c r="C551">
        <v>2006</v>
      </c>
      <c r="D551" t="s">
        <v>211</v>
      </c>
      <c r="E551" s="2" t="s">
        <v>27</v>
      </c>
    </row>
    <row r="552" spans="3:5" ht="15">
      <c r="C552">
        <v>2007</v>
      </c>
      <c r="D552" t="s">
        <v>211</v>
      </c>
      <c r="E552" s="2" t="s">
        <v>27</v>
      </c>
    </row>
    <row r="553" spans="3:5" ht="15">
      <c r="C553">
        <v>2009</v>
      </c>
      <c r="D553" t="s">
        <v>190</v>
      </c>
      <c r="E553" s="2" t="s">
        <v>27</v>
      </c>
    </row>
    <row r="554" spans="3:5" ht="15">
      <c r="C554" s="30">
        <v>2007</v>
      </c>
      <c r="D554" s="30" t="s">
        <v>165</v>
      </c>
      <c r="E554" s="31" t="s">
        <v>26</v>
      </c>
    </row>
    <row r="555" spans="3:5" ht="15">
      <c r="C555" s="30">
        <v>2008</v>
      </c>
      <c r="D555" s="30" t="s">
        <v>175</v>
      </c>
      <c r="E555" s="31" t="s">
        <v>26</v>
      </c>
    </row>
    <row r="556" spans="3:5" ht="15">
      <c r="C556">
        <v>2004</v>
      </c>
      <c r="D556" t="s">
        <v>139</v>
      </c>
      <c r="E556" s="2" t="s">
        <v>26</v>
      </c>
    </row>
    <row r="557" spans="3:5" ht="15">
      <c r="C557">
        <v>2005</v>
      </c>
      <c r="D557" t="s">
        <v>139</v>
      </c>
      <c r="E557" s="2" t="s">
        <v>26</v>
      </c>
    </row>
    <row r="558" spans="3:5" ht="15">
      <c r="C558">
        <v>2004</v>
      </c>
      <c r="D558" t="s">
        <v>140</v>
      </c>
      <c r="E558" s="2" t="s">
        <v>27</v>
      </c>
    </row>
    <row r="559" spans="3:5" ht="15">
      <c r="C559">
        <v>2005</v>
      </c>
      <c r="D559" t="s">
        <v>140</v>
      </c>
      <c r="E559" s="2" t="s">
        <v>27</v>
      </c>
    </row>
    <row r="560" spans="3:5" ht="15">
      <c r="C560">
        <v>1995</v>
      </c>
      <c r="D560" t="s">
        <v>48</v>
      </c>
      <c r="E560" s="2" t="s">
        <v>26</v>
      </c>
    </row>
    <row r="561" spans="3:5" ht="15">
      <c r="C561">
        <v>1996</v>
      </c>
      <c r="D561" t="s">
        <v>48</v>
      </c>
      <c r="E561" s="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C1:E850"/>
  <sheetViews>
    <sheetView zoomScalePageLayoutView="0" workbookViewId="0" topLeftCell="A13">
      <selection activeCell="A1" sqref="A1"/>
    </sheetView>
  </sheetViews>
  <sheetFormatPr defaultColWidth="9.140625" defaultRowHeight="15"/>
  <cols>
    <col min="4" max="4" width="20.8515625" style="0" customWidth="1"/>
    <col min="5" max="5" width="9.140625" style="2" customWidth="1"/>
  </cols>
  <sheetData>
    <row r="1" spans="3:5" ht="15">
      <c r="C1">
        <v>1993</v>
      </c>
      <c r="D1" t="str">
        <f>+'1993'!B4</f>
        <v>Lyall, G</v>
      </c>
      <c r="E1" s="2" t="str">
        <f>+'1993'!C4</f>
        <v>m</v>
      </c>
    </row>
    <row r="2" spans="3:5" ht="15">
      <c r="C2">
        <v>1993</v>
      </c>
      <c r="D2" t="str">
        <f>+'1993'!B5</f>
        <v>Howe, D</v>
      </c>
      <c r="E2" s="2" t="str">
        <f>+'1993'!C5</f>
        <v>m</v>
      </c>
    </row>
    <row r="3" spans="3:5" ht="15">
      <c r="C3">
        <v>1993</v>
      </c>
      <c r="D3" t="str">
        <f>+'1993'!B6</f>
        <v>Thompson, D</v>
      </c>
      <c r="E3" s="2" t="str">
        <f>+'1993'!C6</f>
        <v>m</v>
      </c>
    </row>
    <row r="4" spans="3:5" ht="15">
      <c r="C4">
        <v>1993</v>
      </c>
      <c r="D4" t="str">
        <f>+'1993'!B7</f>
        <v>Derrick, M</v>
      </c>
      <c r="E4" s="2" t="str">
        <f>+'1993'!C7</f>
        <v>m</v>
      </c>
    </row>
    <row r="5" spans="3:5" ht="15">
      <c r="C5">
        <v>1993</v>
      </c>
      <c r="D5" t="str">
        <f>+'1993'!B8</f>
        <v>Smith, S</v>
      </c>
      <c r="E5" s="2" t="str">
        <f>+'1993'!C8</f>
        <v>m</v>
      </c>
    </row>
    <row r="6" spans="3:5" ht="15">
      <c r="C6">
        <v>1993</v>
      </c>
      <c r="D6" t="str">
        <f>+'1993'!B9</f>
        <v>Davis, M</v>
      </c>
      <c r="E6" s="2" t="str">
        <f>+'1993'!C9</f>
        <v>m</v>
      </c>
    </row>
    <row r="7" spans="3:5" ht="15">
      <c r="C7">
        <v>1993</v>
      </c>
      <c r="D7" t="str">
        <f>+'1993'!B10</f>
        <v>Fry, G</v>
      </c>
      <c r="E7" s="2" t="str">
        <f>+'1993'!C10</f>
        <v>m</v>
      </c>
    </row>
    <row r="8" spans="3:5" ht="15">
      <c r="C8">
        <v>1993</v>
      </c>
      <c r="D8" t="str">
        <f>+'1993'!B11</f>
        <v>Tapp, R</v>
      </c>
      <c r="E8" s="2" t="str">
        <f>+'1993'!C11</f>
        <v>m</v>
      </c>
    </row>
    <row r="9" spans="3:5" ht="15">
      <c r="C9">
        <v>1993</v>
      </c>
      <c r="D9" t="str">
        <f>+'1993'!B12</f>
        <v>Watson, D</v>
      </c>
      <c r="E9" s="2" t="str">
        <f>+'1993'!C12</f>
        <v>m</v>
      </c>
    </row>
    <row r="10" spans="3:5" ht="15">
      <c r="C10">
        <v>1993</v>
      </c>
      <c r="D10" t="str">
        <f>+'1993'!B13</f>
        <v>Rickard, B</v>
      </c>
      <c r="E10" s="2" t="str">
        <f>+'1993'!C13</f>
        <v>m</v>
      </c>
    </row>
    <row r="11" spans="3:5" ht="15">
      <c r="C11">
        <v>1993</v>
      </c>
      <c r="D11" t="str">
        <f>+'1993'!B14</f>
        <v>Parkes, J</v>
      </c>
      <c r="E11" s="2" t="str">
        <f>+'1993'!C14</f>
        <v>m</v>
      </c>
    </row>
    <row r="12" spans="3:5" ht="15">
      <c r="C12">
        <v>1993</v>
      </c>
      <c r="D12" t="str">
        <f>+'1993'!B15</f>
        <v>Holdham, P</v>
      </c>
      <c r="E12" s="2" t="str">
        <f>+'1993'!C15</f>
        <v>m</v>
      </c>
    </row>
    <row r="13" spans="3:5" ht="15">
      <c r="C13">
        <v>1993</v>
      </c>
      <c r="D13" t="str">
        <f>+'1993'!B16</f>
        <v>Fortnam, S</v>
      </c>
      <c r="E13" s="2" t="str">
        <f>+'1993'!C16</f>
        <v>m</v>
      </c>
    </row>
    <row r="14" spans="3:5" ht="15">
      <c r="C14">
        <v>1993</v>
      </c>
      <c r="D14" t="str">
        <f>+'1993'!B17</f>
        <v>Sholl, W</v>
      </c>
      <c r="E14" s="2" t="str">
        <f>+'1993'!C17</f>
        <v>m</v>
      </c>
    </row>
    <row r="15" spans="3:5" ht="15">
      <c r="C15">
        <v>1993</v>
      </c>
      <c r="D15" t="str">
        <f>+'1993'!B18</f>
        <v>Brooke, B</v>
      </c>
      <c r="E15" s="2" t="str">
        <f>+'1993'!C18</f>
        <v>m</v>
      </c>
    </row>
    <row r="16" spans="3:5" ht="15">
      <c r="C16">
        <v>1993</v>
      </c>
      <c r="D16" t="str">
        <f>+'1993'!B19</f>
        <v>Jefferies, B</v>
      </c>
      <c r="E16" s="2" t="str">
        <f>+'1993'!C19</f>
        <v>f</v>
      </c>
    </row>
    <row r="17" spans="3:5" ht="15">
      <c r="C17">
        <v>1993</v>
      </c>
      <c r="D17" t="str">
        <f>+'1993'!B20</f>
        <v>Dalziel, B</v>
      </c>
      <c r="E17" s="2" t="str">
        <f>+'1993'!C20</f>
        <v>f</v>
      </c>
    </row>
    <row r="18" spans="3:5" ht="15">
      <c r="C18">
        <v>1993</v>
      </c>
      <c r="D18" t="str">
        <f>+'1993'!B21</f>
        <v>Edwards, C</v>
      </c>
      <c r="E18" s="2" t="str">
        <f>+'1993'!C21</f>
        <v>f</v>
      </c>
    </row>
    <row r="19" spans="3:5" ht="15">
      <c r="C19">
        <v>1993</v>
      </c>
      <c r="D19" t="str">
        <f>+'1993'!B22</f>
        <v>Davis, A</v>
      </c>
      <c r="E19" s="2" t="str">
        <f>+'1993'!C22</f>
        <v>f</v>
      </c>
    </row>
    <row r="20" spans="3:5" ht="15">
      <c r="C20">
        <v>1993</v>
      </c>
      <c r="D20" t="str">
        <f>+'1993'!B23</f>
        <v>Kenward, C</v>
      </c>
      <c r="E20" s="2" t="str">
        <f>+'1993'!C23</f>
        <v>f</v>
      </c>
    </row>
    <row r="21" spans="3:5" ht="15">
      <c r="C21">
        <v>1993</v>
      </c>
      <c r="D21" t="str">
        <f>+'1993'!B24</f>
        <v>Rhodes, E</v>
      </c>
      <c r="E21" s="2" t="str">
        <f>+'1993'!C24</f>
        <v>f</v>
      </c>
    </row>
    <row r="22" spans="3:5" ht="15">
      <c r="C22">
        <v>1993</v>
      </c>
      <c r="D22" t="str">
        <f>+'1993'!B25</f>
        <v>Murhpy, D</v>
      </c>
      <c r="E22" s="2" t="str">
        <f>+'1993'!C25</f>
        <v>f</v>
      </c>
    </row>
    <row r="23" spans="3:5" ht="15">
      <c r="C23">
        <v>1993</v>
      </c>
      <c r="D23">
        <f>+'1993'!B26</f>
        <v>0</v>
      </c>
      <c r="E23" s="2">
        <f>+'1993'!C26</f>
        <v>0</v>
      </c>
    </row>
    <row r="24" spans="3:5" ht="15">
      <c r="C24">
        <v>1993</v>
      </c>
      <c r="D24">
        <f>+'1993'!B27</f>
        <v>0</v>
      </c>
      <c r="E24" s="2">
        <f>+'1993'!C27</f>
        <v>0</v>
      </c>
    </row>
    <row r="25" spans="3:5" ht="15">
      <c r="C25">
        <v>1993</v>
      </c>
      <c r="D25">
        <f>+'1993'!B28</f>
        <v>0</v>
      </c>
      <c r="E25" s="2">
        <f>+'1993'!C28</f>
        <v>0</v>
      </c>
    </row>
    <row r="26" spans="3:5" ht="15">
      <c r="C26">
        <v>1993</v>
      </c>
      <c r="D26">
        <f>+'1993'!B29</f>
        <v>0</v>
      </c>
      <c r="E26" s="2">
        <f>+'1993'!C29</f>
        <v>0</v>
      </c>
    </row>
    <row r="27" spans="3:5" ht="15">
      <c r="C27">
        <v>1993</v>
      </c>
      <c r="D27">
        <f>+'1993'!B30</f>
        <v>0</v>
      </c>
      <c r="E27" s="2">
        <f>+'1993'!C30</f>
        <v>0</v>
      </c>
    </row>
    <row r="28" spans="3:5" ht="15">
      <c r="C28">
        <v>1993</v>
      </c>
      <c r="D28">
        <f>+'1993'!B31</f>
        <v>0</v>
      </c>
      <c r="E28" s="2">
        <f>+'1993'!C31</f>
        <v>0</v>
      </c>
    </row>
    <row r="29" spans="3:5" ht="15">
      <c r="C29">
        <v>1993</v>
      </c>
      <c r="D29">
        <f>+'1993'!B32</f>
        <v>0</v>
      </c>
      <c r="E29" s="2">
        <f>+'1993'!C32</f>
        <v>0</v>
      </c>
    </row>
    <row r="30" spans="3:5" ht="15">
      <c r="C30">
        <v>1993</v>
      </c>
      <c r="D30">
        <f>+'1993'!B33</f>
        <v>0</v>
      </c>
      <c r="E30" s="2">
        <f>+'1993'!C33</f>
        <v>0</v>
      </c>
    </row>
    <row r="31" spans="3:5" ht="15">
      <c r="C31">
        <v>1993</v>
      </c>
      <c r="D31">
        <f>+'1993'!B34</f>
        <v>0</v>
      </c>
      <c r="E31" s="2">
        <f>+'1993'!C34</f>
        <v>0</v>
      </c>
    </row>
    <row r="32" spans="3:5" ht="15">
      <c r="C32">
        <v>1993</v>
      </c>
      <c r="D32">
        <f>+'1993'!B35</f>
        <v>0</v>
      </c>
      <c r="E32" s="2">
        <f>+'1993'!C35</f>
        <v>0</v>
      </c>
    </row>
    <row r="33" spans="3:5" ht="15">
      <c r="C33">
        <v>1993</v>
      </c>
      <c r="D33">
        <f>+'1993'!B36</f>
        <v>0</v>
      </c>
      <c r="E33" s="2">
        <f>+'1993'!C36</f>
        <v>0</v>
      </c>
    </row>
    <row r="34" spans="3:5" ht="15">
      <c r="C34">
        <v>1993</v>
      </c>
      <c r="D34">
        <f>+'1993'!B37</f>
        <v>0</v>
      </c>
      <c r="E34" s="2">
        <f>+'1993'!C37</f>
        <v>0</v>
      </c>
    </row>
    <row r="35" spans="3:5" ht="15">
      <c r="C35">
        <v>1993</v>
      </c>
      <c r="D35">
        <f>+'1993'!B38</f>
        <v>0</v>
      </c>
      <c r="E35" s="2">
        <f>+'1993'!C38</f>
        <v>0</v>
      </c>
    </row>
    <row r="36" spans="3:5" ht="15">
      <c r="C36">
        <v>1993</v>
      </c>
      <c r="D36">
        <f>+'1993'!B39</f>
        <v>0</v>
      </c>
      <c r="E36" s="2">
        <f>+'1993'!C39</f>
        <v>0</v>
      </c>
    </row>
    <row r="37" spans="3:5" ht="15">
      <c r="C37">
        <v>1993</v>
      </c>
      <c r="D37">
        <f>+'1993'!B40</f>
        <v>0</v>
      </c>
      <c r="E37" s="2">
        <f>+'1993'!C40</f>
        <v>0</v>
      </c>
    </row>
    <row r="38" spans="3:5" ht="15">
      <c r="C38">
        <v>1993</v>
      </c>
      <c r="D38">
        <f>+'1993'!B41</f>
        <v>0</v>
      </c>
      <c r="E38" s="2">
        <f>+'1993'!C41</f>
        <v>0</v>
      </c>
    </row>
    <row r="39" spans="3:5" ht="15">
      <c r="C39">
        <v>1993</v>
      </c>
      <c r="D39">
        <f>+'1993'!B42</f>
        <v>0</v>
      </c>
      <c r="E39" s="2">
        <f>+'1993'!C42</f>
        <v>0</v>
      </c>
    </row>
    <row r="40" spans="3:5" ht="15">
      <c r="C40">
        <v>1993</v>
      </c>
      <c r="D40">
        <f>+'1993'!B43</f>
        <v>0</v>
      </c>
      <c r="E40" s="2">
        <f>+'1993'!C43</f>
        <v>0</v>
      </c>
    </row>
    <row r="41" spans="3:5" ht="15">
      <c r="C41">
        <v>1993</v>
      </c>
      <c r="D41">
        <f>+'1993'!B44</f>
        <v>0</v>
      </c>
      <c r="E41" s="2">
        <f>+'1993'!C44</f>
        <v>0</v>
      </c>
    </row>
    <row r="42" spans="3:5" ht="15">
      <c r="C42">
        <v>1993</v>
      </c>
      <c r="D42">
        <f>+'1993'!B45</f>
        <v>0</v>
      </c>
      <c r="E42" s="2">
        <f>+'1993'!C45</f>
        <v>0</v>
      </c>
    </row>
    <row r="43" spans="3:5" ht="15">
      <c r="C43">
        <v>1993</v>
      </c>
      <c r="D43">
        <f>+'1993'!B46</f>
        <v>0</v>
      </c>
      <c r="E43" s="2">
        <f>+'1993'!C46</f>
        <v>0</v>
      </c>
    </row>
    <row r="44" spans="3:5" ht="15">
      <c r="C44">
        <v>1993</v>
      </c>
      <c r="D44">
        <f>+'1993'!B47</f>
        <v>0</v>
      </c>
      <c r="E44" s="2">
        <f>+'1993'!C47</f>
        <v>0</v>
      </c>
    </row>
    <row r="45" spans="3:5" ht="15">
      <c r="C45">
        <v>1993</v>
      </c>
      <c r="D45">
        <f>+'1993'!B48</f>
        <v>0</v>
      </c>
      <c r="E45" s="2">
        <f>+'1993'!C48</f>
        <v>0</v>
      </c>
    </row>
    <row r="46" spans="3:5" ht="15">
      <c r="C46">
        <v>1993</v>
      </c>
      <c r="D46">
        <f>+'1993'!B49</f>
        <v>0</v>
      </c>
      <c r="E46" s="2">
        <f>+'1993'!C49</f>
        <v>0</v>
      </c>
    </row>
    <row r="47" spans="3:5" ht="15">
      <c r="C47">
        <v>1993</v>
      </c>
      <c r="D47">
        <f>+'1993'!B50</f>
        <v>0</v>
      </c>
      <c r="E47" s="2">
        <f>+'1993'!C50</f>
        <v>0</v>
      </c>
    </row>
    <row r="48" spans="3:5" ht="15">
      <c r="C48">
        <v>1993</v>
      </c>
      <c r="D48">
        <f>+'1993'!B51</f>
        <v>0</v>
      </c>
      <c r="E48" s="2">
        <f>+'1993'!C51</f>
        <v>0</v>
      </c>
    </row>
    <row r="49" spans="3:5" ht="15">
      <c r="C49">
        <v>1993</v>
      </c>
      <c r="D49">
        <f>+'1993'!B52</f>
        <v>0</v>
      </c>
      <c r="E49" s="2">
        <f>+'1993'!C52</f>
        <v>0</v>
      </c>
    </row>
    <row r="50" spans="3:5" ht="15">
      <c r="C50">
        <v>1993</v>
      </c>
      <c r="D50">
        <f>+'1993'!B53</f>
        <v>0</v>
      </c>
      <c r="E50" s="2">
        <f>+'1993'!C53</f>
        <v>0</v>
      </c>
    </row>
    <row r="51" spans="3:5" ht="15">
      <c r="C51">
        <f>+C1+1</f>
        <v>1994</v>
      </c>
      <c r="D51" t="str">
        <f>+'1994'!B4</f>
        <v>Cook, B</v>
      </c>
      <c r="E51" s="2" t="str">
        <f>+'1994'!C4</f>
        <v>m</v>
      </c>
    </row>
    <row r="52" spans="3:5" ht="15">
      <c r="C52">
        <f aca="true" t="shared" si="0" ref="C52:C115">+C2+1</f>
        <v>1994</v>
      </c>
      <c r="D52" t="str">
        <f>+'1994'!B5</f>
        <v>Fry, G</v>
      </c>
      <c r="E52" s="2" t="str">
        <f>+'1994'!C5</f>
        <v>m</v>
      </c>
    </row>
    <row r="53" spans="3:5" ht="15">
      <c r="C53">
        <f t="shared" si="0"/>
        <v>1994</v>
      </c>
      <c r="D53" t="str">
        <f>+'1994'!B6</f>
        <v>Walker, D</v>
      </c>
      <c r="E53" s="2" t="str">
        <f>+'1994'!C6</f>
        <v>m</v>
      </c>
    </row>
    <row r="54" spans="3:5" ht="15">
      <c r="C54">
        <f t="shared" si="0"/>
        <v>1994</v>
      </c>
      <c r="D54" t="str">
        <f>+'1994'!B7</f>
        <v>Beard, V</v>
      </c>
      <c r="E54" s="2" t="str">
        <f>+'1994'!C7</f>
        <v>m</v>
      </c>
    </row>
    <row r="55" spans="3:5" ht="15">
      <c r="C55">
        <f t="shared" si="0"/>
        <v>1994</v>
      </c>
      <c r="D55" t="str">
        <f>+'1994'!B8</f>
        <v>Thompson, D</v>
      </c>
      <c r="E55" s="2" t="str">
        <f>+'1994'!C8</f>
        <v>m</v>
      </c>
    </row>
    <row r="56" spans="3:5" ht="15">
      <c r="C56">
        <f t="shared" si="0"/>
        <v>1994</v>
      </c>
      <c r="D56" t="str">
        <f>+'1994'!B9</f>
        <v>Cook, T</v>
      </c>
      <c r="E56" s="2" t="str">
        <f>+'1994'!C9</f>
        <v>m</v>
      </c>
    </row>
    <row r="57" spans="3:5" ht="15">
      <c r="C57">
        <f t="shared" si="0"/>
        <v>1994</v>
      </c>
      <c r="D57" t="str">
        <f>+'1994'!B10</f>
        <v>Barton, G</v>
      </c>
      <c r="E57" s="2" t="str">
        <f>+'1994'!C10</f>
        <v>m</v>
      </c>
    </row>
    <row r="58" spans="3:5" ht="15">
      <c r="C58">
        <f t="shared" si="0"/>
        <v>1994</v>
      </c>
      <c r="D58" t="str">
        <f>+'1994'!B11</f>
        <v>Tapp, R</v>
      </c>
      <c r="E58" s="2" t="str">
        <f>+'1994'!C11</f>
        <v>m</v>
      </c>
    </row>
    <row r="59" spans="3:5" ht="15">
      <c r="C59">
        <f t="shared" si="0"/>
        <v>1994</v>
      </c>
      <c r="D59" t="str">
        <f>+'1994'!B12</f>
        <v>Sholl, W</v>
      </c>
      <c r="E59" s="2" t="str">
        <f>+'1994'!C12</f>
        <v>m</v>
      </c>
    </row>
    <row r="60" spans="3:5" ht="15">
      <c r="C60">
        <f t="shared" si="0"/>
        <v>1994</v>
      </c>
      <c r="D60" t="str">
        <f>+'1994'!B13</f>
        <v>Armitage, M</v>
      </c>
      <c r="E60" s="2" t="str">
        <f>+'1994'!C13</f>
        <v>m</v>
      </c>
    </row>
    <row r="61" spans="3:5" ht="15">
      <c r="C61">
        <f t="shared" si="0"/>
        <v>1994</v>
      </c>
      <c r="D61" t="str">
        <f>+'1994'!B14</f>
        <v>Horn, S</v>
      </c>
      <c r="E61" s="2" t="str">
        <f>+'1994'!C14</f>
        <v>m</v>
      </c>
    </row>
    <row r="62" spans="3:5" ht="15">
      <c r="C62">
        <f t="shared" si="0"/>
        <v>1994</v>
      </c>
      <c r="D62" t="str">
        <f>+'1994'!B15</f>
        <v>Dalziel, D</v>
      </c>
      <c r="E62" s="2" t="str">
        <f>+'1994'!C15</f>
        <v>m</v>
      </c>
    </row>
    <row r="63" spans="3:5" ht="15">
      <c r="C63">
        <f t="shared" si="0"/>
        <v>1994</v>
      </c>
      <c r="D63" t="str">
        <f>+'1994'!B16</f>
        <v>Ashdown, G</v>
      </c>
      <c r="E63" s="2" t="str">
        <f>+'1994'!C16</f>
        <v>m</v>
      </c>
    </row>
    <row r="64" spans="3:5" ht="15">
      <c r="C64">
        <f t="shared" si="0"/>
        <v>1994</v>
      </c>
      <c r="D64" t="str">
        <f>+'1994'!B17</f>
        <v>Lissamore, J</v>
      </c>
      <c r="E64" s="2" t="str">
        <f>+'1994'!C17</f>
        <v>m</v>
      </c>
    </row>
    <row r="65" spans="3:5" ht="15">
      <c r="C65">
        <f t="shared" si="0"/>
        <v>1994</v>
      </c>
      <c r="D65" t="str">
        <f>+'1994'!B18</f>
        <v>Watson, D</v>
      </c>
      <c r="E65" s="2" t="str">
        <f>+'1994'!C18</f>
        <v>m</v>
      </c>
    </row>
    <row r="66" spans="3:5" ht="15">
      <c r="C66">
        <f t="shared" si="0"/>
        <v>1994</v>
      </c>
      <c r="D66" t="str">
        <f>+'1994'!B19</f>
        <v>Cornish, B</v>
      </c>
      <c r="E66" s="2" t="str">
        <f>+'1994'!C19</f>
        <v>m</v>
      </c>
    </row>
    <row r="67" spans="3:5" ht="15">
      <c r="C67">
        <f t="shared" si="0"/>
        <v>1994</v>
      </c>
      <c r="D67" t="str">
        <f>+'1994'!B20</f>
        <v>Humphreys, S</v>
      </c>
      <c r="E67" s="2" t="str">
        <f>+'1994'!C20</f>
        <v>m</v>
      </c>
    </row>
    <row r="68" spans="3:5" ht="15">
      <c r="C68">
        <f t="shared" si="0"/>
        <v>1994</v>
      </c>
      <c r="D68" t="str">
        <f>+'1994'!B21</f>
        <v>Parkes, J</v>
      </c>
      <c r="E68" s="2" t="str">
        <f>+'1994'!C21</f>
        <v>m</v>
      </c>
    </row>
    <row r="69" spans="3:5" ht="15">
      <c r="C69">
        <f t="shared" si="0"/>
        <v>1994</v>
      </c>
      <c r="D69" t="str">
        <f>+'1994'!B22</f>
        <v>Bale, M</v>
      </c>
      <c r="E69" s="2" t="str">
        <f>+'1994'!C22</f>
        <v>m</v>
      </c>
    </row>
    <row r="70" spans="3:5" ht="15">
      <c r="C70">
        <f t="shared" si="0"/>
        <v>1994</v>
      </c>
      <c r="D70" t="str">
        <f>+'1994'!B23</f>
        <v>Jefferies, B</v>
      </c>
      <c r="E70" s="2" t="str">
        <f>+'1994'!C23</f>
        <v>f</v>
      </c>
    </row>
    <row r="71" spans="3:5" ht="15">
      <c r="C71">
        <f t="shared" si="0"/>
        <v>1994</v>
      </c>
      <c r="D71" t="str">
        <f>+'1994'!B24</f>
        <v>Dalziel, B</v>
      </c>
      <c r="E71" s="2" t="str">
        <f>+'1994'!C24</f>
        <v>f</v>
      </c>
    </row>
    <row r="72" spans="3:5" ht="15">
      <c r="C72">
        <f t="shared" si="0"/>
        <v>1994</v>
      </c>
      <c r="D72" t="str">
        <f>+'1994'!B25</f>
        <v>Rhodes, E</v>
      </c>
      <c r="E72" s="2" t="str">
        <f>+'1994'!C25</f>
        <v>f</v>
      </c>
    </row>
    <row r="73" spans="3:5" ht="15">
      <c r="C73">
        <f t="shared" si="0"/>
        <v>1994</v>
      </c>
      <c r="D73" t="str">
        <f>+'1994'!B26</f>
        <v>Murphy, D</v>
      </c>
      <c r="E73" s="2" t="str">
        <f>+'1994'!C26</f>
        <v>f</v>
      </c>
    </row>
    <row r="74" spans="3:5" ht="15">
      <c r="C74">
        <f t="shared" si="0"/>
        <v>1994</v>
      </c>
      <c r="D74" t="str">
        <f>+'1994'!B27</f>
        <v>Denyer, J</v>
      </c>
      <c r="E74" s="2" t="str">
        <f>+'1994'!C27</f>
        <v>f</v>
      </c>
    </row>
    <row r="75" spans="3:5" ht="15">
      <c r="C75">
        <f t="shared" si="0"/>
        <v>1994</v>
      </c>
      <c r="D75">
        <f>+'1994'!B28</f>
        <v>0</v>
      </c>
      <c r="E75" s="2">
        <f>+'1994'!C28</f>
        <v>0</v>
      </c>
    </row>
    <row r="76" spans="3:5" ht="15">
      <c r="C76">
        <f t="shared" si="0"/>
        <v>1994</v>
      </c>
      <c r="D76">
        <f>+'1994'!B29</f>
        <v>0</v>
      </c>
      <c r="E76" s="2">
        <f>+'1994'!C29</f>
        <v>0</v>
      </c>
    </row>
    <row r="77" spans="3:5" ht="15">
      <c r="C77">
        <f t="shared" si="0"/>
        <v>1994</v>
      </c>
      <c r="D77">
        <f>+'1994'!B30</f>
        <v>0</v>
      </c>
      <c r="E77" s="2">
        <f>+'1994'!C30</f>
        <v>0</v>
      </c>
    </row>
    <row r="78" spans="3:5" ht="15">
      <c r="C78">
        <f t="shared" si="0"/>
        <v>1994</v>
      </c>
      <c r="D78">
        <f>+'1994'!B31</f>
        <v>0</v>
      </c>
      <c r="E78" s="2">
        <f>+'1994'!C31</f>
        <v>0</v>
      </c>
    </row>
    <row r="79" spans="3:5" ht="15">
      <c r="C79">
        <f t="shared" si="0"/>
        <v>1994</v>
      </c>
      <c r="D79">
        <f>+'1994'!B32</f>
        <v>0</v>
      </c>
      <c r="E79" s="2">
        <f>+'1994'!C32</f>
        <v>0</v>
      </c>
    </row>
    <row r="80" spans="3:5" ht="15">
      <c r="C80">
        <f t="shared" si="0"/>
        <v>1994</v>
      </c>
      <c r="D80">
        <f>+'1994'!B33</f>
        <v>0</v>
      </c>
      <c r="E80" s="2">
        <f>+'1994'!C33</f>
        <v>0</v>
      </c>
    </row>
    <row r="81" spans="3:5" ht="15">
      <c r="C81">
        <f t="shared" si="0"/>
        <v>1994</v>
      </c>
      <c r="D81">
        <f>+'1994'!B34</f>
        <v>0</v>
      </c>
      <c r="E81" s="2">
        <f>+'1994'!C34</f>
        <v>0</v>
      </c>
    </row>
    <row r="82" spans="3:5" ht="15">
      <c r="C82">
        <f t="shared" si="0"/>
        <v>1994</v>
      </c>
      <c r="D82">
        <f>+'1994'!B35</f>
        <v>0</v>
      </c>
      <c r="E82" s="2">
        <f>+'1994'!C35</f>
        <v>0</v>
      </c>
    </row>
    <row r="83" spans="3:5" ht="15">
      <c r="C83">
        <f t="shared" si="0"/>
        <v>1994</v>
      </c>
      <c r="D83">
        <f>+'1994'!B36</f>
        <v>0</v>
      </c>
      <c r="E83" s="2">
        <f>+'1994'!C36</f>
        <v>0</v>
      </c>
    </row>
    <row r="84" spans="3:5" ht="15">
      <c r="C84">
        <f t="shared" si="0"/>
        <v>1994</v>
      </c>
      <c r="D84">
        <f>+'1994'!B37</f>
        <v>0</v>
      </c>
      <c r="E84" s="2">
        <f>+'1994'!C37</f>
        <v>0</v>
      </c>
    </row>
    <row r="85" spans="3:5" ht="15">
      <c r="C85">
        <f t="shared" si="0"/>
        <v>1994</v>
      </c>
      <c r="D85">
        <f>+'1994'!B38</f>
        <v>0</v>
      </c>
      <c r="E85" s="2">
        <f>+'1994'!C38</f>
        <v>0</v>
      </c>
    </row>
    <row r="86" spans="3:5" ht="15">
      <c r="C86">
        <f t="shared" si="0"/>
        <v>1994</v>
      </c>
      <c r="D86">
        <f>+'1994'!B39</f>
        <v>0</v>
      </c>
      <c r="E86" s="2">
        <f>+'1994'!C39</f>
        <v>0</v>
      </c>
    </row>
    <row r="87" spans="3:5" ht="15">
      <c r="C87">
        <f t="shared" si="0"/>
        <v>1994</v>
      </c>
      <c r="D87">
        <f>+'1994'!B40</f>
        <v>0</v>
      </c>
      <c r="E87" s="2">
        <f>+'1994'!C40</f>
        <v>0</v>
      </c>
    </row>
    <row r="88" spans="3:5" ht="15">
      <c r="C88">
        <f t="shared" si="0"/>
        <v>1994</v>
      </c>
      <c r="D88">
        <f>+'1994'!B41</f>
        <v>0</v>
      </c>
      <c r="E88" s="2">
        <f>+'1994'!C41</f>
        <v>0</v>
      </c>
    </row>
    <row r="89" spans="3:5" ht="15">
      <c r="C89">
        <f t="shared" si="0"/>
        <v>1994</v>
      </c>
      <c r="D89">
        <f>+'1994'!B42</f>
        <v>0</v>
      </c>
      <c r="E89" s="2">
        <f>+'1994'!C42</f>
        <v>0</v>
      </c>
    </row>
    <row r="90" spans="3:5" ht="15">
      <c r="C90">
        <f t="shared" si="0"/>
        <v>1994</v>
      </c>
      <c r="D90">
        <f>+'1994'!B43</f>
        <v>0</v>
      </c>
      <c r="E90" s="2">
        <f>+'1994'!C43</f>
        <v>0</v>
      </c>
    </row>
    <row r="91" spans="3:5" ht="15">
      <c r="C91">
        <f t="shared" si="0"/>
        <v>1994</v>
      </c>
      <c r="D91">
        <f>+'1994'!B44</f>
        <v>0</v>
      </c>
      <c r="E91" s="2">
        <f>+'1994'!C44</f>
        <v>0</v>
      </c>
    </row>
    <row r="92" spans="3:5" ht="15">
      <c r="C92">
        <f t="shared" si="0"/>
        <v>1994</v>
      </c>
      <c r="D92">
        <f>+'1994'!B45</f>
        <v>0</v>
      </c>
      <c r="E92" s="2">
        <f>+'1994'!C45</f>
        <v>0</v>
      </c>
    </row>
    <row r="93" spans="3:5" ht="15">
      <c r="C93">
        <f t="shared" si="0"/>
        <v>1994</v>
      </c>
      <c r="D93">
        <f>+'1994'!B46</f>
        <v>0</v>
      </c>
      <c r="E93" s="2">
        <f>+'1994'!C46</f>
        <v>0</v>
      </c>
    </row>
    <row r="94" spans="3:5" ht="15">
      <c r="C94">
        <f t="shared" si="0"/>
        <v>1994</v>
      </c>
      <c r="D94">
        <f>+'1994'!B47</f>
        <v>0</v>
      </c>
      <c r="E94" s="2">
        <f>+'1994'!C47</f>
        <v>0</v>
      </c>
    </row>
    <row r="95" spans="3:5" ht="15">
      <c r="C95">
        <f t="shared" si="0"/>
        <v>1994</v>
      </c>
      <c r="D95">
        <f>+'1994'!B48</f>
        <v>0</v>
      </c>
      <c r="E95" s="2">
        <f>+'1994'!C48</f>
        <v>0</v>
      </c>
    </row>
    <row r="96" spans="3:5" ht="15">
      <c r="C96">
        <f t="shared" si="0"/>
        <v>1994</v>
      </c>
      <c r="D96">
        <f>+'1994'!B49</f>
        <v>0</v>
      </c>
      <c r="E96" s="2">
        <f>+'1994'!C49</f>
        <v>0</v>
      </c>
    </row>
    <row r="97" spans="3:5" ht="15">
      <c r="C97">
        <f t="shared" si="0"/>
        <v>1994</v>
      </c>
      <c r="D97">
        <f>+'1994'!B50</f>
        <v>0</v>
      </c>
      <c r="E97" s="2">
        <f>+'1994'!C50</f>
        <v>0</v>
      </c>
    </row>
    <row r="98" spans="3:5" ht="15">
      <c r="C98">
        <f t="shared" si="0"/>
        <v>1994</v>
      </c>
      <c r="D98">
        <f>+'1994'!B51</f>
        <v>0</v>
      </c>
      <c r="E98" s="2">
        <f>+'1994'!C51</f>
        <v>0</v>
      </c>
    </row>
    <row r="99" spans="3:5" ht="15">
      <c r="C99">
        <f t="shared" si="0"/>
        <v>1994</v>
      </c>
      <c r="D99">
        <f>+'1994'!B52</f>
        <v>0</v>
      </c>
      <c r="E99" s="2">
        <f>+'1994'!C52</f>
        <v>0</v>
      </c>
    </row>
    <row r="100" spans="3:5" ht="15">
      <c r="C100">
        <f t="shared" si="0"/>
        <v>1994</v>
      </c>
      <c r="D100">
        <f>+'1994'!B53</f>
        <v>0</v>
      </c>
      <c r="E100" s="2">
        <f>+'1994'!C53</f>
        <v>0</v>
      </c>
    </row>
    <row r="101" spans="3:5" ht="15">
      <c r="C101">
        <f t="shared" si="0"/>
        <v>1995</v>
      </c>
      <c r="D101" t="str">
        <f>+'1995'!B4</f>
        <v>Gill, J</v>
      </c>
      <c r="E101" s="2" t="str">
        <f>+'1995'!C4</f>
        <v>m</v>
      </c>
    </row>
    <row r="102" spans="3:5" ht="15">
      <c r="C102">
        <f t="shared" si="0"/>
        <v>1995</v>
      </c>
      <c r="D102" t="str">
        <f>+'1995'!B5</f>
        <v>Cook, B</v>
      </c>
      <c r="E102" s="2" t="str">
        <f>+'1995'!C5</f>
        <v>m</v>
      </c>
    </row>
    <row r="103" spans="3:5" ht="15">
      <c r="C103">
        <f t="shared" si="0"/>
        <v>1995</v>
      </c>
      <c r="D103" t="str">
        <f>+'1995'!B6</f>
        <v>Dalziel, D</v>
      </c>
      <c r="E103" s="2" t="str">
        <f>+'1995'!C6</f>
        <v>m</v>
      </c>
    </row>
    <row r="104" spans="3:5" ht="15">
      <c r="C104">
        <f t="shared" si="0"/>
        <v>1995</v>
      </c>
      <c r="D104" t="str">
        <f>+'1995'!B7</f>
        <v>Thompson, D</v>
      </c>
      <c r="E104" s="2" t="str">
        <f>+'1995'!C7</f>
        <v>m</v>
      </c>
    </row>
    <row r="105" spans="3:5" ht="15">
      <c r="C105">
        <f t="shared" si="0"/>
        <v>1995</v>
      </c>
      <c r="D105" t="str">
        <f>+'1995'!B8</f>
        <v>Lissamore, J</v>
      </c>
      <c r="E105" s="2" t="str">
        <f>+'1995'!C8</f>
        <v>m</v>
      </c>
    </row>
    <row r="106" spans="3:5" ht="15">
      <c r="C106">
        <f t="shared" si="0"/>
        <v>1995</v>
      </c>
      <c r="D106" t="str">
        <f>+'1995'!B9</f>
        <v>Jefferies, B</v>
      </c>
      <c r="E106" s="2" t="str">
        <f>+'1995'!C9</f>
        <v>f</v>
      </c>
    </row>
    <row r="107" spans="3:5" ht="15">
      <c r="C107">
        <f t="shared" si="0"/>
        <v>1995</v>
      </c>
      <c r="D107" t="str">
        <f>+'1995'!B10</f>
        <v>Howe, D</v>
      </c>
      <c r="E107" s="2" t="str">
        <f>+'1995'!C10</f>
        <v>m</v>
      </c>
    </row>
    <row r="108" spans="3:5" ht="15">
      <c r="C108">
        <f t="shared" si="0"/>
        <v>1995</v>
      </c>
      <c r="D108" t="str">
        <f>+'1995'!B11</f>
        <v>Purchase, R</v>
      </c>
      <c r="E108" s="2" t="str">
        <f>+'1995'!C11</f>
        <v>m</v>
      </c>
    </row>
    <row r="109" spans="3:5" ht="15">
      <c r="C109">
        <f t="shared" si="0"/>
        <v>1995</v>
      </c>
      <c r="D109" t="str">
        <f>+'1995'!B12</f>
        <v>Young-Martos, F</v>
      </c>
      <c r="E109" s="2" t="str">
        <f>+'1995'!C12</f>
        <v>m</v>
      </c>
    </row>
    <row r="110" spans="3:5" ht="15">
      <c r="C110">
        <f t="shared" si="0"/>
        <v>1995</v>
      </c>
      <c r="D110" t="str">
        <f>+'1995'!B13</f>
        <v>Fry, G</v>
      </c>
      <c r="E110" s="2" t="str">
        <f>+'1995'!C13</f>
        <v>m</v>
      </c>
    </row>
    <row r="111" spans="3:5" ht="15">
      <c r="C111">
        <f t="shared" si="0"/>
        <v>1995</v>
      </c>
      <c r="D111" t="str">
        <f>+'1995'!B14</f>
        <v>Humphreys, S</v>
      </c>
      <c r="E111" s="2" t="str">
        <f>+'1995'!C14</f>
        <v>m</v>
      </c>
    </row>
    <row r="112" spans="3:5" ht="15">
      <c r="C112">
        <f t="shared" si="0"/>
        <v>1995</v>
      </c>
      <c r="D112" t="str">
        <f>+'1995'!B15</f>
        <v>Armitage, M</v>
      </c>
      <c r="E112" s="2" t="str">
        <f>+'1995'!C15</f>
        <v>m</v>
      </c>
    </row>
    <row r="113" spans="3:5" ht="15">
      <c r="C113">
        <f t="shared" si="0"/>
        <v>1995</v>
      </c>
      <c r="D113" t="str">
        <f>+'1995'!B16</f>
        <v>Watson, D</v>
      </c>
      <c r="E113" s="2" t="str">
        <f>+'1995'!C16</f>
        <v>m</v>
      </c>
    </row>
    <row r="114" spans="3:5" ht="15">
      <c r="C114">
        <f t="shared" si="0"/>
        <v>1995</v>
      </c>
      <c r="D114" t="str">
        <f>+'1995'!B17</f>
        <v>Horn, S</v>
      </c>
      <c r="E114" s="2" t="str">
        <f>+'1995'!C17</f>
        <v>m</v>
      </c>
    </row>
    <row r="115" spans="3:5" ht="15">
      <c r="C115">
        <f t="shared" si="0"/>
        <v>1995</v>
      </c>
      <c r="D115" t="str">
        <f>+'1995'!B18</f>
        <v>Bale, M</v>
      </c>
      <c r="E115" s="2" t="str">
        <f>+'1995'!C18</f>
        <v>m</v>
      </c>
    </row>
    <row r="116" spans="3:5" ht="15">
      <c r="C116">
        <f aca="true" t="shared" si="1" ref="C116:C179">+C66+1</f>
        <v>1995</v>
      </c>
      <c r="D116" t="str">
        <f>+'1995'!B19</f>
        <v>Fortnum, S</v>
      </c>
      <c r="E116" s="2" t="str">
        <f>+'1995'!C19</f>
        <v>m</v>
      </c>
    </row>
    <row r="117" spans="3:5" ht="15">
      <c r="C117">
        <f t="shared" si="1"/>
        <v>1995</v>
      </c>
      <c r="D117" t="str">
        <f>+'1995'!B20</f>
        <v>Cook, T</v>
      </c>
      <c r="E117" s="2" t="str">
        <f>+'1995'!C20</f>
        <v>m</v>
      </c>
    </row>
    <row r="118" spans="3:5" ht="15">
      <c r="C118">
        <f t="shared" si="1"/>
        <v>1995</v>
      </c>
      <c r="D118" t="str">
        <f>+'1995'!B21</f>
        <v>Walker, D</v>
      </c>
      <c r="E118" s="2" t="str">
        <f>+'1995'!C21</f>
        <v>m</v>
      </c>
    </row>
    <row r="119" spans="3:5" ht="15">
      <c r="C119">
        <f t="shared" si="1"/>
        <v>1995</v>
      </c>
      <c r="D119" t="str">
        <f>+'1995'!B22</f>
        <v>Rhodes, E</v>
      </c>
      <c r="E119" s="2" t="str">
        <f>+'1995'!C22</f>
        <v>f</v>
      </c>
    </row>
    <row r="120" spans="3:5" ht="15">
      <c r="C120">
        <f t="shared" si="1"/>
        <v>1995</v>
      </c>
      <c r="D120" t="str">
        <f>+'1995'!B23</f>
        <v>Parkes, J</v>
      </c>
      <c r="E120" s="2" t="str">
        <f>+'1995'!C23</f>
        <v>m</v>
      </c>
    </row>
    <row r="121" spans="3:5" ht="15">
      <c r="C121">
        <f t="shared" si="1"/>
        <v>1995</v>
      </c>
      <c r="D121" t="str">
        <f>+'1995'!B24</f>
        <v>Manton, D</v>
      </c>
      <c r="E121" s="2" t="str">
        <f>+'1995'!C24</f>
        <v>f</v>
      </c>
    </row>
    <row r="122" spans="3:5" ht="15">
      <c r="C122">
        <f t="shared" si="1"/>
        <v>1995</v>
      </c>
      <c r="D122">
        <f>+'1995'!B25</f>
        <v>0</v>
      </c>
      <c r="E122" s="2">
        <f>+'1995'!C25</f>
        <v>0</v>
      </c>
    </row>
    <row r="123" spans="3:5" ht="15">
      <c r="C123">
        <f t="shared" si="1"/>
        <v>1995</v>
      </c>
      <c r="D123">
        <f>+'1995'!B26</f>
        <v>0</v>
      </c>
      <c r="E123" s="2">
        <f>+'1995'!C26</f>
        <v>0</v>
      </c>
    </row>
    <row r="124" spans="3:5" ht="15">
      <c r="C124">
        <f t="shared" si="1"/>
        <v>1995</v>
      </c>
      <c r="D124">
        <f>+'1995'!B27</f>
        <v>0</v>
      </c>
      <c r="E124" s="2">
        <f>+'1995'!C27</f>
        <v>0</v>
      </c>
    </row>
    <row r="125" spans="3:5" ht="15">
      <c r="C125">
        <f t="shared" si="1"/>
        <v>1995</v>
      </c>
      <c r="D125">
        <f>+'1995'!B28</f>
        <v>0</v>
      </c>
      <c r="E125" s="2">
        <f>+'1995'!C28</f>
        <v>0</v>
      </c>
    </row>
    <row r="126" spans="3:5" ht="15">
      <c r="C126">
        <f t="shared" si="1"/>
        <v>1995</v>
      </c>
      <c r="D126">
        <f>+'1995'!B29</f>
        <v>0</v>
      </c>
      <c r="E126" s="2">
        <f>+'1995'!C29</f>
        <v>0</v>
      </c>
    </row>
    <row r="127" spans="3:5" ht="15">
      <c r="C127">
        <f t="shared" si="1"/>
        <v>1995</v>
      </c>
      <c r="D127">
        <f>+'1995'!B30</f>
        <v>0</v>
      </c>
      <c r="E127" s="2">
        <f>+'1995'!C30</f>
        <v>0</v>
      </c>
    </row>
    <row r="128" spans="3:5" ht="15">
      <c r="C128">
        <f t="shared" si="1"/>
        <v>1995</v>
      </c>
      <c r="D128">
        <f>+'1995'!B31</f>
        <v>0</v>
      </c>
      <c r="E128" s="2">
        <f>+'1995'!C31</f>
        <v>0</v>
      </c>
    </row>
    <row r="129" spans="3:5" ht="15">
      <c r="C129">
        <f t="shared" si="1"/>
        <v>1995</v>
      </c>
      <c r="D129">
        <f>+'1995'!B32</f>
        <v>0</v>
      </c>
      <c r="E129" s="2">
        <f>+'1995'!C32</f>
        <v>0</v>
      </c>
    </row>
    <row r="130" spans="3:5" ht="15">
      <c r="C130">
        <f t="shared" si="1"/>
        <v>1995</v>
      </c>
      <c r="D130">
        <f>+'1995'!B33</f>
        <v>0</v>
      </c>
      <c r="E130" s="2">
        <f>+'1995'!C33</f>
        <v>0</v>
      </c>
    </row>
    <row r="131" spans="3:5" ht="15">
      <c r="C131">
        <f t="shared" si="1"/>
        <v>1995</v>
      </c>
      <c r="D131">
        <f>+'1995'!B34</f>
        <v>0</v>
      </c>
      <c r="E131" s="2">
        <f>+'1995'!C34</f>
        <v>0</v>
      </c>
    </row>
    <row r="132" spans="3:5" ht="15">
      <c r="C132">
        <f t="shared" si="1"/>
        <v>1995</v>
      </c>
      <c r="D132">
        <f>+'1995'!B35</f>
        <v>0</v>
      </c>
      <c r="E132" s="2">
        <f>+'1995'!C35</f>
        <v>0</v>
      </c>
    </row>
    <row r="133" spans="3:5" ht="15">
      <c r="C133">
        <f t="shared" si="1"/>
        <v>1995</v>
      </c>
      <c r="D133">
        <f>+'1995'!B36</f>
        <v>0</v>
      </c>
      <c r="E133" s="2">
        <f>+'1995'!C36</f>
        <v>0</v>
      </c>
    </row>
    <row r="134" spans="3:5" ht="15">
      <c r="C134">
        <f t="shared" si="1"/>
        <v>1995</v>
      </c>
      <c r="D134">
        <f>+'1995'!B37</f>
        <v>0</v>
      </c>
      <c r="E134" s="2">
        <f>+'1995'!C37</f>
        <v>0</v>
      </c>
    </row>
    <row r="135" spans="3:5" ht="15">
      <c r="C135">
        <f t="shared" si="1"/>
        <v>1995</v>
      </c>
      <c r="D135">
        <f>+'1995'!B38</f>
        <v>0</v>
      </c>
      <c r="E135" s="2">
        <f>+'1995'!C38</f>
        <v>0</v>
      </c>
    </row>
    <row r="136" spans="3:5" ht="15">
      <c r="C136">
        <f t="shared" si="1"/>
        <v>1995</v>
      </c>
      <c r="D136">
        <f>+'1995'!B39</f>
        <v>0</v>
      </c>
      <c r="E136" s="2">
        <f>+'1995'!C39</f>
        <v>0</v>
      </c>
    </row>
    <row r="137" spans="3:5" ht="15">
      <c r="C137">
        <f t="shared" si="1"/>
        <v>1995</v>
      </c>
      <c r="D137">
        <f>+'1995'!B40</f>
        <v>0</v>
      </c>
      <c r="E137" s="2">
        <f>+'1995'!C40</f>
        <v>0</v>
      </c>
    </row>
    <row r="138" spans="3:5" ht="15">
      <c r="C138">
        <f t="shared" si="1"/>
        <v>1995</v>
      </c>
      <c r="D138">
        <f>+'1995'!B41</f>
        <v>0</v>
      </c>
      <c r="E138" s="2">
        <f>+'1995'!C41</f>
        <v>0</v>
      </c>
    </row>
    <row r="139" spans="3:5" ht="15">
      <c r="C139">
        <f t="shared" si="1"/>
        <v>1995</v>
      </c>
      <c r="D139">
        <f>+'1995'!B42</f>
        <v>0</v>
      </c>
      <c r="E139" s="2">
        <f>+'1995'!C42</f>
        <v>0</v>
      </c>
    </row>
    <row r="140" spans="3:5" ht="15">
      <c r="C140">
        <f t="shared" si="1"/>
        <v>1995</v>
      </c>
      <c r="D140">
        <f>+'1995'!B43</f>
        <v>0</v>
      </c>
      <c r="E140" s="2">
        <f>+'1995'!C43</f>
        <v>0</v>
      </c>
    </row>
    <row r="141" spans="3:5" ht="15">
      <c r="C141">
        <f t="shared" si="1"/>
        <v>1995</v>
      </c>
      <c r="D141">
        <f>+'1995'!B44</f>
        <v>0</v>
      </c>
      <c r="E141" s="2">
        <f>+'1995'!C44</f>
        <v>0</v>
      </c>
    </row>
    <row r="142" spans="3:5" ht="15">
      <c r="C142">
        <f t="shared" si="1"/>
        <v>1995</v>
      </c>
      <c r="D142">
        <f>+'1995'!B45</f>
        <v>0</v>
      </c>
      <c r="E142" s="2">
        <f>+'1995'!C45</f>
        <v>0</v>
      </c>
    </row>
    <row r="143" spans="3:5" ht="15">
      <c r="C143">
        <f t="shared" si="1"/>
        <v>1995</v>
      </c>
      <c r="D143">
        <f>+'1995'!B46</f>
        <v>0</v>
      </c>
      <c r="E143" s="2">
        <f>+'1995'!C46</f>
        <v>0</v>
      </c>
    </row>
    <row r="144" spans="3:5" ht="15">
      <c r="C144">
        <f t="shared" si="1"/>
        <v>1995</v>
      </c>
      <c r="D144">
        <f>+'1995'!B47</f>
        <v>0</v>
      </c>
      <c r="E144" s="2">
        <f>+'1995'!C47</f>
        <v>0</v>
      </c>
    </row>
    <row r="145" spans="3:5" ht="15">
      <c r="C145">
        <f t="shared" si="1"/>
        <v>1995</v>
      </c>
      <c r="D145">
        <f>+'1995'!B48</f>
        <v>0</v>
      </c>
      <c r="E145" s="2">
        <f>+'1995'!C48</f>
        <v>0</v>
      </c>
    </row>
    <row r="146" spans="3:5" ht="15">
      <c r="C146">
        <f t="shared" si="1"/>
        <v>1995</v>
      </c>
      <c r="D146">
        <f>+'1995'!B49</f>
        <v>0</v>
      </c>
      <c r="E146" s="2">
        <f>+'1995'!C49</f>
        <v>0</v>
      </c>
    </row>
    <row r="147" spans="3:5" ht="15">
      <c r="C147">
        <f t="shared" si="1"/>
        <v>1995</v>
      </c>
      <c r="D147">
        <f>+'1995'!B50</f>
        <v>0</v>
      </c>
      <c r="E147" s="2">
        <f>+'1995'!C50</f>
        <v>0</v>
      </c>
    </row>
    <row r="148" spans="3:5" ht="15">
      <c r="C148">
        <f t="shared" si="1"/>
        <v>1995</v>
      </c>
      <c r="D148">
        <f>+'1995'!B51</f>
        <v>0</v>
      </c>
      <c r="E148" s="2">
        <f>+'1995'!C51</f>
        <v>0</v>
      </c>
    </row>
    <row r="149" spans="3:5" ht="15">
      <c r="C149">
        <f t="shared" si="1"/>
        <v>1995</v>
      </c>
      <c r="D149">
        <f>+'1995'!B52</f>
        <v>0</v>
      </c>
      <c r="E149" s="2">
        <f>+'1995'!C52</f>
        <v>0</v>
      </c>
    </row>
    <row r="150" spans="3:5" ht="15">
      <c r="C150">
        <f t="shared" si="1"/>
        <v>1995</v>
      </c>
      <c r="D150">
        <f>+'1995'!B53</f>
        <v>0</v>
      </c>
      <c r="E150" s="2">
        <f>+'1995'!C53</f>
        <v>0</v>
      </c>
    </row>
    <row r="151" spans="3:5" ht="15">
      <c r="C151">
        <f t="shared" si="1"/>
        <v>1996</v>
      </c>
      <c r="D151" t="str">
        <f>+'1996'!B4</f>
        <v>Howe, D</v>
      </c>
      <c r="E151" s="2" t="str">
        <f>+'1996'!C4</f>
        <v>m</v>
      </c>
    </row>
    <row r="152" spans="3:5" ht="15">
      <c r="C152">
        <f t="shared" si="1"/>
        <v>1996</v>
      </c>
      <c r="D152" t="str">
        <f>+'1996'!B5</f>
        <v>Cobby, D</v>
      </c>
      <c r="E152" s="2" t="str">
        <f>+'1996'!C5</f>
        <v>m</v>
      </c>
    </row>
    <row r="153" spans="3:5" ht="15">
      <c r="C153">
        <f t="shared" si="1"/>
        <v>1996</v>
      </c>
      <c r="D153" t="str">
        <f>+'1996'!B6</f>
        <v>Thompson, D</v>
      </c>
      <c r="E153" s="2" t="str">
        <f>+'1996'!C6</f>
        <v>m</v>
      </c>
    </row>
    <row r="154" spans="3:5" ht="15">
      <c r="C154">
        <f t="shared" si="1"/>
        <v>1996</v>
      </c>
      <c r="D154" t="str">
        <f>+'1996'!B7</f>
        <v>Humphreys, S</v>
      </c>
      <c r="E154" s="2" t="str">
        <f>+'1996'!C7</f>
        <v>m</v>
      </c>
    </row>
    <row r="155" spans="3:5" ht="15">
      <c r="C155">
        <f t="shared" si="1"/>
        <v>1996</v>
      </c>
      <c r="D155" t="str">
        <f>+'1996'!B8</f>
        <v>Jefferies, B</v>
      </c>
      <c r="E155" s="2" t="str">
        <f>+'1996'!C8</f>
        <v>f</v>
      </c>
    </row>
    <row r="156" spans="3:5" ht="15">
      <c r="C156">
        <f t="shared" si="1"/>
        <v>1996</v>
      </c>
      <c r="D156" t="str">
        <f>+'1996'!B9</f>
        <v>Cornish, B</v>
      </c>
      <c r="E156" s="2" t="str">
        <f>+'1996'!C9</f>
        <v>m</v>
      </c>
    </row>
    <row r="157" spans="3:5" ht="15">
      <c r="C157">
        <f t="shared" si="1"/>
        <v>1996</v>
      </c>
      <c r="D157" t="str">
        <f>+'1996'!B10</f>
        <v>Griffin, B</v>
      </c>
      <c r="E157" s="2" t="str">
        <f>+'1996'!C10</f>
        <v>m</v>
      </c>
    </row>
    <row r="158" spans="3:5" ht="15">
      <c r="C158">
        <f t="shared" si="1"/>
        <v>1996</v>
      </c>
      <c r="D158" t="str">
        <f>+'1996'!B11</f>
        <v>Armitage, M</v>
      </c>
      <c r="E158" s="2" t="str">
        <f>+'1996'!C11</f>
        <v>m</v>
      </c>
    </row>
    <row r="159" spans="3:5" ht="15">
      <c r="C159">
        <f t="shared" si="1"/>
        <v>1996</v>
      </c>
      <c r="D159" t="str">
        <f>+'1996'!B12</f>
        <v>Horn, S</v>
      </c>
      <c r="E159" s="2" t="str">
        <f>+'1996'!C12</f>
        <v>m</v>
      </c>
    </row>
    <row r="160" spans="3:5" ht="15">
      <c r="C160">
        <f t="shared" si="1"/>
        <v>1996</v>
      </c>
      <c r="D160" t="str">
        <f>+'1996'!B13</f>
        <v>Winborn, M</v>
      </c>
      <c r="E160" s="2" t="str">
        <f>+'1996'!C13</f>
        <v>f</v>
      </c>
    </row>
    <row r="161" spans="3:5" ht="15">
      <c r="C161">
        <f t="shared" si="1"/>
        <v>1996</v>
      </c>
      <c r="D161" t="str">
        <f>+'1996'!B14</f>
        <v>Young-Martos, F</v>
      </c>
      <c r="E161" s="2" t="str">
        <f>+'1996'!C14</f>
        <v>m</v>
      </c>
    </row>
    <row r="162" spans="3:5" ht="15">
      <c r="C162">
        <f t="shared" si="1"/>
        <v>1996</v>
      </c>
      <c r="D162" t="str">
        <f>+'1996'!B15</f>
        <v>Cook, B</v>
      </c>
      <c r="E162" s="2" t="str">
        <f>+'1996'!C15</f>
        <v>m</v>
      </c>
    </row>
    <row r="163" spans="3:5" ht="15">
      <c r="C163">
        <f t="shared" si="1"/>
        <v>1996</v>
      </c>
      <c r="D163" t="str">
        <f>+'1996'!B16</f>
        <v>Purchase, R</v>
      </c>
      <c r="E163" s="2" t="str">
        <f>+'1996'!C16</f>
        <v>m</v>
      </c>
    </row>
    <row r="164" spans="3:5" ht="15">
      <c r="C164">
        <f t="shared" si="1"/>
        <v>1996</v>
      </c>
      <c r="D164" t="str">
        <f>+'1996'!B17</f>
        <v>Cooper, I</v>
      </c>
      <c r="E164" s="2" t="str">
        <f>+'1996'!C17</f>
        <v>m</v>
      </c>
    </row>
    <row r="165" spans="3:5" ht="15">
      <c r="C165">
        <f t="shared" si="1"/>
        <v>1996</v>
      </c>
      <c r="D165" t="str">
        <f>+'1996'!B18</f>
        <v>Dalziel, D</v>
      </c>
      <c r="E165" s="2" t="str">
        <f>+'1996'!C18</f>
        <v>m</v>
      </c>
    </row>
    <row r="166" spans="3:5" ht="15">
      <c r="C166">
        <f t="shared" si="1"/>
        <v>1996</v>
      </c>
      <c r="D166" t="str">
        <f>+'1996'!B19</f>
        <v>Truran, J</v>
      </c>
      <c r="E166" s="2" t="str">
        <f>+'1996'!C19</f>
        <v>m</v>
      </c>
    </row>
    <row r="167" spans="3:5" ht="15">
      <c r="C167">
        <f t="shared" si="1"/>
        <v>1996</v>
      </c>
      <c r="D167" t="str">
        <f>+'1996'!B20</f>
        <v>Edwards, C</v>
      </c>
      <c r="E167" s="2" t="str">
        <f>+'1996'!C20</f>
        <v>f</v>
      </c>
    </row>
    <row r="168" spans="3:5" ht="15">
      <c r="C168">
        <f t="shared" si="1"/>
        <v>1996</v>
      </c>
      <c r="D168" t="str">
        <f>+'1996'!B21</f>
        <v>Shiel, S</v>
      </c>
      <c r="E168" s="2" t="str">
        <f>+'1996'!C21</f>
        <v>f</v>
      </c>
    </row>
    <row r="169" spans="3:5" ht="15">
      <c r="C169">
        <f t="shared" si="1"/>
        <v>1996</v>
      </c>
      <c r="D169" t="str">
        <f>+'1996'!B22</f>
        <v>Underwood, G</v>
      </c>
      <c r="E169" s="2" t="str">
        <f>+'1996'!C22</f>
        <v>f</v>
      </c>
    </row>
    <row r="170" spans="3:5" ht="15">
      <c r="C170">
        <f t="shared" si="1"/>
        <v>1996</v>
      </c>
      <c r="D170" t="str">
        <f>+'1996'!B23</f>
        <v>Smith, R</v>
      </c>
      <c r="E170" s="2" t="str">
        <f>+'1996'!C23</f>
        <v>m</v>
      </c>
    </row>
    <row r="171" spans="3:5" ht="15">
      <c r="C171">
        <f t="shared" si="1"/>
        <v>1996</v>
      </c>
      <c r="D171" t="str">
        <f>+'1996'!B24</f>
        <v>Williams, H</v>
      </c>
      <c r="E171" s="2" t="str">
        <f>+'1996'!C24</f>
        <v>m</v>
      </c>
    </row>
    <row r="172" spans="3:5" ht="15">
      <c r="C172">
        <f t="shared" si="1"/>
        <v>1996</v>
      </c>
      <c r="D172" t="str">
        <f>+'1996'!B25</f>
        <v>Banfield, J</v>
      </c>
      <c r="E172" s="2" t="str">
        <f>+'1996'!C25</f>
        <v>f</v>
      </c>
    </row>
    <row r="173" spans="3:5" ht="15">
      <c r="C173">
        <f t="shared" si="1"/>
        <v>1996</v>
      </c>
      <c r="D173" t="str">
        <f>+'1996'!B26</f>
        <v>Huggett, B</v>
      </c>
      <c r="E173" s="2" t="str">
        <f>+'1996'!C26</f>
        <v>f</v>
      </c>
    </row>
    <row r="174" spans="3:5" ht="15">
      <c r="C174">
        <f t="shared" si="1"/>
        <v>1996</v>
      </c>
      <c r="D174" t="str">
        <f>+'1996'!B27</f>
        <v>Beard, V</v>
      </c>
      <c r="E174" s="2" t="str">
        <f>+'1996'!C27</f>
        <v>m</v>
      </c>
    </row>
    <row r="175" spans="3:5" ht="15">
      <c r="C175">
        <f t="shared" si="1"/>
        <v>1996</v>
      </c>
      <c r="D175" t="str">
        <f>+'1996'!B28</f>
        <v>Robins, L</v>
      </c>
      <c r="E175" s="2" t="str">
        <f>+'1996'!C28</f>
        <v>f</v>
      </c>
    </row>
    <row r="176" spans="3:5" ht="15">
      <c r="C176">
        <f t="shared" si="1"/>
        <v>1996</v>
      </c>
      <c r="D176" t="str">
        <f>+'1996'!B29</f>
        <v>Cherriman, J</v>
      </c>
      <c r="E176" s="2" t="str">
        <f>+'1996'!C29</f>
        <v>f</v>
      </c>
    </row>
    <row r="177" spans="3:5" ht="15">
      <c r="C177">
        <f t="shared" si="1"/>
        <v>1996</v>
      </c>
      <c r="D177" t="str">
        <f>+'1996'!B30</f>
        <v>Fortnam, S</v>
      </c>
      <c r="E177" s="2" t="str">
        <f>+'1996'!C30</f>
        <v>m</v>
      </c>
    </row>
    <row r="178" spans="3:5" ht="15">
      <c r="C178">
        <f t="shared" si="1"/>
        <v>1996</v>
      </c>
      <c r="D178" t="str">
        <f>+'1996'!B31</f>
        <v>Fry, G</v>
      </c>
      <c r="E178" s="2" t="str">
        <f>+'1996'!C31</f>
        <v>m</v>
      </c>
    </row>
    <row r="179" spans="3:5" ht="15">
      <c r="C179">
        <f t="shared" si="1"/>
        <v>1996</v>
      </c>
      <c r="D179" t="str">
        <f>+'1996'!B32</f>
        <v>Hunter, S</v>
      </c>
      <c r="E179" s="2" t="str">
        <f>+'1996'!C32</f>
        <v>m</v>
      </c>
    </row>
    <row r="180" spans="3:5" ht="15">
      <c r="C180">
        <f aca="true" t="shared" si="2" ref="C180:C243">+C130+1</f>
        <v>1996</v>
      </c>
      <c r="D180" t="str">
        <f>+'1996'!B33</f>
        <v>Terry, B</v>
      </c>
      <c r="E180" s="2" t="str">
        <f>+'1996'!C33</f>
        <v>m</v>
      </c>
    </row>
    <row r="181" spans="3:5" ht="15">
      <c r="C181">
        <f t="shared" si="2"/>
        <v>1996</v>
      </c>
      <c r="D181" t="str">
        <f>+'1996'!B34</f>
        <v>Rhodes, E</v>
      </c>
      <c r="E181" s="2" t="str">
        <f>+'1996'!C34</f>
        <v>f</v>
      </c>
    </row>
    <row r="182" spans="3:5" ht="15">
      <c r="C182">
        <f t="shared" si="2"/>
        <v>1996</v>
      </c>
      <c r="D182" t="str">
        <f>+'1996'!B35</f>
        <v>Burholt, M</v>
      </c>
      <c r="E182" s="2" t="str">
        <f>+'1996'!C35</f>
        <v>m</v>
      </c>
    </row>
    <row r="183" spans="3:5" ht="15">
      <c r="C183">
        <f t="shared" si="2"/>
        <v>1996</v>
      </c>
      <c r="D183" t="str">
        <f>+'1996'!B36</f>
        <v>Murphy, D</v>
      </c>
      <c r="E183" s="2" t="str">
        <f>+'1996'!C36</f>
        <v>f</v>
      </c>
    </row>
    <row r="184" spans="3:5" ht="15">
      <c r="C184">
        <f t="shared" si="2"/>
        <v>1996</v>
      </c>
      <c r="D184" t="str">
        <f>+'1996'!B37</f>
        <v>Pawlowski, K</v>
      </c>
      <c r="E184" s="2" t="str">
        <f>+'1996'!C37</f>
        <v>m</v>
      </c>
    </row>
    <row r="185" spans="3:5" ht="15">
      <c r="C185">
        <f t="shared" si="2"/>
        <v>1996</v>
      </c>
      <c r="D185" t="str">
        <f>+'1996'!B38</f>
        <v>Greene, M</v>
      </c>
      <c r="E185" s="2" t="str">
        <f>+'1996'!C38</f>
        <v>m</v>
      </c>
    </row>
    <row r="186" spans="3:5" ht="15">
      <c r="C186">
        <f t="shared" si="2"/>
        <v>1996</v>
      </c>
      <c r="D186" t="str">
        <f>+'1996'!B39</f>
        <v>Brooke, E</v>
      </c>
      <c r="E186" s="2" t="str">
        <f>+'1996'!C39</f>
        <v>m</v>
      </c>
    </row>
    <row r="187" spans="3:5" ht="15">
      <c r="C187">
        <f t="shared" si="2"/>
        <v>1996</v>
      </c>
      <c r="D187" t="str">
        <f>+'1996'!B40</f>
        <v>Bale, M</v>
      </c>
      <c r="E187" s="2" t="str">
        <f>+'1996'!C40</f>
        <v>m</v>
      </c>
    </row>
    <row r="188" spans="3:5" ht="15">
      <c r="C188">
        <f t="shared" si="2"/>
        <v>1996</v>
      </c>
      <c r="D188">
        <f>+'1996'!B41</f>
        <v>0</v>
      </c>
      <c r="E188" s="2">
        <f>+'1996'!C41</f>
        <v>0</v>
      </c>
    </row>
    <row r="189" spans="3:5" ht="15">
      <c r="C189">
        <f t="shared" si="2"/>
        <v>1996</v>
      </c>
      <c r="D189">
        <f>+'1996'!B42</f>
        <v>0</v>
      </c>
      <c r="E189" s="2">
        <f>+'1996'!C42</f>
        <v>0</v>
      </c>
    </row>
    <row r="190" spans="3:5" ht="15">
      <c r="C190">
        <f t="shared" si="2"/>
        <v>1996</v>
      </c>
      <c r="D190">
        <f>+'1996'!B43</f>
        <v>0</v>
      </c>
      <c r="E190" s="2">
        <f>+'1996'!C43</f>
        <v>0</v>
      </c>
    </row>
    <row r="191" spans="3:5" ht="15">
      <c r="C191">
        <f t="shared" si="2"/>
        <v>1996</v>
      </c>
      <c r="D191">
        <f>+'1996'!B44</f>
        <v>0</v>
      </c>
      <c r="E191" s="2">
        <f>+'1996'!C44</f>
        <v>0</v>
      </c>
    </row>
    <row r="192" spans="3:5" ht="15">
      <c r="C192">
        <f t="shared" si="2"/>
        <v>1996</v>
      </c>
      <c r="D192">
        <f>+'1996'!B45</f>
        <v>0</v>
      </c>
      <c r="E192" s="2">
        <f>+'1996'!C45</f>
        <v>0</v>
      </c>
    </row>
    <row r="193" spans="3:5" ht="15">
      <c r="C193">
        <f t="shared" si="2"/>
        <v>1996</v>
      </c>
      <c r="D193">
        <f>+'1996'!B46</f>
        <v>0</v>
      </c>
      <c r="E193" s="2">
        <f>+'1996'!C46</f>
        <v>0</v>
      </c>
    </row>
    <row r="194" spans="3:5" ht="15">
      <c r="C194">
        <f t="shared" si="2"/>
        <v>1996</v>
      </c>
      <c r="D194">
        <f>+'1996'!B47</f>
        <v>0</v>
      </c>
      <c r="E194" s="2">
        <f>+'1996'!C47</f>
        <v>0</v>
      </c>
    </row>
    <row r="195" spans="3:5" ht="15">
      <c r="C195">
        <f t="shared" si="2"/>
        <v>1996</v>
      </c>
      <c r="D195">
        <f>+'1996'!B48</f>
        <v>0</v>
      </c>
      <c r="E195" s="2">
        <f>+'1996'!C48</f>
        <v>0</v>
      </c>
    </row>
    <row r="196" spans="3:5" ht="15">
      <c r="C196">
        <f t="shared" si="2"/>
        <v>1996</v>
      </c>
      <c r="D196">
        <f>+'1996'!B49</f>
        <v>0</v>
      </c>
      <c r="E196" s="2">
        <f>+'1996'!C49</f>
        <v>0</v>
      </c>
    </row>
    <row r="197" spans="3:5" ht="15">
      <c r="C197">
        <f t="shared" si="2"/>
        <v>1996</v>
      </c>
      <c r="D197">
        <f>+'1996'!B50</f>
        <v>0</v>
      </c>
      <c r="E197" s="2">
        <f>+'1996'!C50</f>
        <v>0</v>
      </c>
    </row>
    <row r="198" spans="3:5" ht="15">
      <c r="C198">
        <f t="shared" si="2"/>
        <v>1996</v>
      </c>
      <c r="D198">
        <f>+'1996'!B51</f>
        <v>0</v>
      </c>
      <c r="E198" s="2">
        <f>+'1996'!C51</f>
        <v>0</v>
      </c>
    </row>
    <row r="199" spans="3:5" ht="15">
      <c r="C199">
        <f t="shared" si="2"/>
        <v>1996</v>
      </c>
      <c r="D199">
        <f>+'1996'!B52</f>
        <v>0</v>
      </c>
      <c r="E199" s="2">
        <f>+'1996'!C52</f>
        <v>0</v>
      </c>
    </row>
    <row r="200" spans="3:5" ht="15">
      <c r="C200">
        <f t="shared" si="2"/>
        <v>1996</v>
      </c>
      <c r="D200">
        <f>+'1996'!B53</f>
        <v>0</v>
      </c>
      <c r="E200" s="2">
        <f>+'1996'!C53</f>
        <v>0</v>
      </c>
    </row>
    <row r="201" spans="3:5" ht="15">
      <c r="C201">
        <f t="shared" si="2"/>
        <v>1997</v>
      </c>
      <c r="D201" t="str">
        <f>+'1997'!B4</f>
        <v>Cooper, I</v>
      </c>
      <c r="E201" s="2" t="str">
        <f>+'1997'!C4</f>
        <v>m</v>
      </c>
    </row>
    <row r="202" spans="3:5" ht="15">
      <c r="C202">
        <f t="shared" si="2"/>
        <v>1997</v>
      </c>
      <c r="D202" t="str">
        <f>+'1997'!B5</f>
        <v>Howe, D</v>
      </c>
      <c r="E202" s="2" t="str">
        <f>+'1997'!C5</f>
        <v>m</v>
      </c>
    </row>
    <row r="203" spans="3:5" ht="15">
      <c r="C203">
        <f t="shared" si="2"/>
        <v>1997</v>
      </c>
      <c r="D203" t="str">
        <f>+'1997'!B6</f>
        <v>James, H</v>
      </c>
      <c r="E203" s="2" t="str">
        <f>+'1997'!C6</f>
        <v>m</v>
      </c>
    </row>
    <row r="204" spans="3:5" ht="15">
      <c r="C204">
        <f t="shared" si="2"/>
        <v>1997</v>
      </c>
      <c r="D204" t="str">
        <f>+'1997'!B7</f>
        <v>Smith, R</v>
      </c>
      <c r="E204" s="2" t="str">
        <f>+'1997'!C7</f>
        <v>m</v>
      </c>
    </row>
    <row r="205" spans="3:5" ht="15">
      <c r="C205">
        <f t="shared" si="2"/>
        <v>1997</v>
      </c>
      <c r="D205" t="str">
        <f>+'1997'!B8</f>
        <v>Cornish, B</v>
      </c>
      <c r="E205" s="2" t="str">
        <f>+'1997'!C8</f>
        <v>m</v>
      </c>
    </row>
    <row r="206" spans="3:5" ht="15">
      <c r="C206">
        <f t="shared" si="2"/>
        <v>1997</v>
      </c>
      <c r="D206" t="str">
        <f>+'1997'!B9</f>
        <v>Gill, J</v>
      </c>
      <c r="E206" s="2" t="str">
        <f>+'1997'!C9</f>
        <v>m</v>
      </c>
    </row>
    <row r="207" spans="3:5" ht="15">
      <c r="C207">
        <f t="shared" si="2"/>
        <v>1997</v>
      </c>
      <c r="D207" t="str">
        <f>+'1997'!B10</f>
        <v>Johnson, C</v>
      </c>
      <c r="E207" s="2" t="str">
        <f>+'1997'!C10</f>
        <v>m</v>
      </c>
    </row>
    <row r="208" spans="3:5" ht="15">
      <c r="C208">
        <f t="shared" si="2"/>
        <v>1997</v>
      </c>
      <c r="D208" t="str">
        <f>+'1997'!B11</f>
        <v>Fry, G</v>
      </c>
      <c r="E208" s="2" t="str">
        <f>+'1997'!C11</f>
        <v>m</v>
      </c>
    </row>
    <row r="209" spans="3:5" ht="15">
      <c r="C209">
        <f t="shared" si="2"/>
        <v>1997</v>
      </c>
      <c r="D209" t="str">
        <f>+'1997'!B12</f>
        <v>Purchase, R</v>
      </c>
      <c r="E209" s="2" t="str">
        <f>+'1997'!C12</f>
        <v>m</v>
      </c>
    </row>
    <row r="210" spans="3:5" ht="15">
      <c r="C210">
        <f t="shared" si="2"/>
        <v>1997</v>
      </c>
      <c r="D210" t="str">
        <f>+'1997'!B13</f>
        <v>Barton, G</v>
      </c>
      <c r="E210" s="2" t="str">
        <f>+'1997'!C13</f>
        <v>m</v>
      </c>
    </row>
    <row r="211" spans="3:5" ht="15">
      <c r="C211">
        <f t="shared" si="2"/>
        <v>1997</v>
      </c>
      <c r="D211" t="str">
        <f>+'1997'!B14</f>
        <v>Lower, T</v>
      </c>
      <c r="E211" s="2" t="str">
        <f>+'1997'!C14</f>
        <v>f</v>
      </c>
    </row>
    <row r="212" spans="3:5" ht="15">
      <c r="C212">
        <f t="shared" si="2"/>
        <v>1997</v>
      </c>
      <c r="D212" t="str">
        <f>+'1997'!B15</f>
        <v>Redsell, H</v>
      </c>
      <c r="E212" s="2" t="str">
        <f>+'1997'!C15</f>
        <v>f</v>
      </c>
    </row>
    <row r="213" spans="3:5" ht="15">
      <c r="C213">
        <f t="shared" si="2"/>
        <v>1997</v>
      </c>
      <c r="D213" t="str">
        <f>+'1997'!B16</f>
        <v>Thompson, D</v>
      </c>
      <c r="E213" s="2" t="str">
        <f>+'1997'!C16</f>
        <v>m</v>
      </c>
    </row>
    <row r="214" spans="3:5" ht="15">
      <c r="C214">
        <f t="shared" si="2"/>
        <v>1997</v>
      </c>
      <c r="D214" t="str">
        <f>+'1997'!B17</f>
        <v>Carter, A</v>
      </c>
      <c r="E214" s="2" t="str">
        <f>+'1997'!C17</f>
        <v>m</v>
      </c>
    </row>
    <row r="215" spans="3:5" ht="15">
      <c r="C215">
        <f t="shared" si="2"/>
        <v>1997</v>
      </c>
      <c r="D215" t="str">
        <f>+'1997'!B18</f>
        <v>Greene, M</v>
      </c>
      <c r="E215" s="2" t="str">
        <f>+'1997'!C18</f>
        <v>m</v>
      </c>
    </row>
    <row r="216" spans="3:5" ht="15">
      <c r="C216">
        <f t="shared" si="2"/>
        <v>1997</v>
      </c>
      <c r="D216" t="str">
        <f>+'1997'!B19</f>
        <v>Horn, S</v>
      </c>
      <c r="E216" s="2" t="str">
        <f>+'1997'!C19</f>
        <v>m</v>
      </c>
    </row>
    <row r="217" spans="3:5" ht="15">
      <c r="C217">
        <f t="shared" si="2"/>
        <v>1997</v>
      </c>
      <c r="D217" t="str">
        <f>+'1997'!B20</f>
        <v>Lyall, G</v>
      </c>
      <c r="E217" s="2" t="str">
        <f>+'1997'!C20</f>
        <v>m</v>
      </c>
    </row>
    <row r="218" spans="3:5" ht="15">
      <c r="C218">
        <f t="shared" si="2"/>
        <v>1997</v>
      </c>
      <c r="D218" t="str">
        <f>+'1997'!B21</f>
        <v>Underwood, G</v>
      </c>
      <c r="E218" s="2" t="str">
        <f>+'1997'!C21</f>
        <v>f</v>
      </c>
    </row>
    <row r="219" spans="3:5" ht="15">
      <c r="C219">
        <f t="shared" si="2"/>
        <v>1997</v>
      </c>
      <c r="D219" t="str">
        <f>+'1997'!B22</f>
        <v>Rix, J</v>
      </c>
      <c r="E219" s="2" t="str">
        <f>+'1997'!C22</f>
        <v>m</v>
      </c>
    </row>
    <row r="220" spans="3:5" ht="15">
      <c r="C220">
        <f t="shared" si="2"/>
        <v>1997</v>
      </c>
      <c r="D220" t="str">
        <f>+'1997'!B23</f>
        <v>Bryan,T</v>
      </c>
      <c r="E220" s="2" t="str">
        <f>+'1997'!C23</f>
        <v>m</v>
      </c>
    </row>
    <row r="221" spans="3:5" ht="15">
      <c r="C221">
        <f t="shared" si="2"/>
        <v>1997</v>
      </c>
      <c r="D221" t="str">
        <f>+'1997'!B24</f>
        <v>Watson, D</v>
      </c>
      <c r="E221" s="2" t="str">
        <f>+'1997'!C24</f>
        <v>m</v>
      </c>
    </row>
    <row r="222" spans="3:5" ht="15">
      <c r="C222">
        <f t="shared" si="2"/>
        <v>1997</v>
      </c>
      <c r="D222" t="str">
        <f>+'1997'!B25</f>
        <v>Rea, M</v>
      </c>
      <c r="E222" s="2" t="str">
        <f>+'1997'!C25</f>
        <v>f</v>
      </c>
    </row>
    <row r="223" spans="3:5" ht="15">
      <c r="C223">
        <f t="shared" si="2"/>
        <v>1997</v>
      </c>
      <c r="D223" t="str">
        <f>+'1997'!B26</f>
        <v>Huggett, B</v>
      </c>
      <c r="E223" s="2" t="str">
        <f>+'1997'!C26</f>
        <v>f</v>
      </c>
    </row>
    <row r="224" spans="3:5" ht="15">
      <c r="C224">
        <f t="shared" si="2"/>
        <v>1997</v>
      </c>
      <c r="D224" t="str">
        <f>+'1997'!B27</f>
        <v>Truran, J</v>
      </c>
      <c r="E224" s="2" t="str">
        <f>+'1997'!C27</f>
        <v>m</v>
      </c>
    </row>
    <row r="225" spans="3:5" ht="15">
      <c r="C225">
        <f t="shared" si="2"/>
        <v>1997</v>
      </c>
      <c r="D225" t="str">
        <f>+'1997'!B28</f>
        <v>Griffin, B</v>
      </c>
      <c r="E225" s="2" t="str">
        <f>+'1997'!C28</f>
        <v>m</v>
      </c>
    </row>
    <row r="226" spans="3:5" ht="15">
      <c r="C226">
        <f t="shared" si="2"/>
        <v>1997</v>
      </c>
      <c r="D226" t="str">
        <f>+'1997'!B29</f>
        <v>Shiel, S</v>
      </c>
      <c r="E226" s="2" t="str">
        <f>+'1997'!C29</f>
        <v>f</v>
      </c>
    </row>
    <row r="227" spans="3:5" ht="15">
      <c r="C227">
        <f t="shared" si="2"/>
        <v>1997</v>
      </c>
      <c r="D227" t="str">
        <f>+'1997'!B30</f>
        <v>Telling, N</v>
      </c>
      <c r="E227" s="2" t="str">
        <f>+'1997'!C30</f>
        <v>f</v>
      </c>
    </row>
    <row r="228" spans="3:5" ht="15">
      <c r="C228">
        <f t="shared" si="2"/>
        <v>1997</v>
      </c>
      <c r="D228" t="str">
        <f>+'1997'!B31</f>
        <v>Hughes, B</v>
      </c>
      <c r="E228" s="2" t="str">
        <f>+'1997'!C31</f>
        <v>m</v>
      </c>
    </row>
    <row r="229" spans="3:5" ht="15">
      <c r="C229">
        <f t="shared" si="2"/>
        <v>1997</v>
      </c>
      <c r="D229" t="str">
        <f>+'1997'!B32</f>
        <v>Dalziel, B</v>
      </c>
      <c r="E229" s="2" t="str">
        <f>+'1997'!C32</f>
        <v>m</v>
      </c>
    </row>
    <row r="230" spans="3:5" ht="15">
      <c r="C230">
        <f t="shared" si="2"/>
        <v>1997</v>
      </c>
      <c r="D230" t="str">
        <f>+'1997'!B33</f>
        <v>Cornwall, J</v>
      </c>
      <c r="E230" s="2" t="str">
        <f>+'1997'!C33</f>
        <v>f</v>
      </c>
    </row>
    <row r="231" spans="3:5" ht="15">
      <c r="C231">
        <f t="shared" si="2"/>
        <v>1997</v>
      </c>
      <c r="D231" t="str">
        <f>+'1997'!B34</f>
        <v>Denyer, M</v>
      </c>
      <c r="E231" s="2" t="str">
        <f>+'1997'!C34</f>
        <v>f</v>
      </c>
    </row>
    <row r="232" spans="3:5" ht="15">
      <c r="C232">
        <f t="shared" si="2"/>
        <v>1997</v>
      </c>
      <c r="D232" t="str">
        <f>+'1997'!B35</f>
        <v>Denyer, J</v>
      </c>
      <c r="E232" s="2" t="str">
        <f>+'1997'!C35</f>
        <v>f</v>
      </c>
    </row>
    <row r="233" spans="3:5" ht="15">
      <c r="C233">
        <f t="shared" si="2"/>
        <v>1997</v>
      </c>
      <c r="D233">
        <f>+'1997'!B36</f>
        <v>0</v>
      </c>
      <c r="E233" s="2">
        <f>+'1997'!C36</f>
        <v>0</v>
      </c>
    </row>
    <row r="234" spans="3:5" ht="15">
      <c r="C234">
        <f t="shared" si="2"/>
        <v>1997</v>
      </c>
      <c r="D234">
        <f>+'1997'!B37</f>
        <v>0</v>
      </c>
      <c r="E234" s="2">
        <f>+'1997'!C37</f>
        <v>0</v>
      </c>
    </row>
    <row r="235" spans="3:5" ht="15">
      <c r="C235">
        <f t="shared" si="2"/>
        <v>1997</v>
      </c>
      <c r="D235">
        <f>+'1997'!B38</f>
        <v>0</v>
      </c>
      <c r="E235" s="2">
        <f>+'1997'!C38</f>
        <v>0</v>
      </c>
    </row>
    <row r="236" spans="3:5" ht="15">
      <c r="C236">
        <f t="shared" si="2"/>
        <v>1997</v>
      </c>
      <c r="D236">
        <f>+'1997'!B39</f>
        <v>0</v>
      </c>
      <c r="E236" s="2">
        <f>+'1997'!C39</f>
        <v>0</v>
      </c>
    </row>
    <row r="237" spans="3:5" ht="15">
      <c r="C237">
        <f t="shared" si="2"/>
        <v>1997</v>
      </c>
      <c r="D237">
        <f>+'1997'!B40</f>
        <v>0</v>
      </c>
      <c r="E237" s="2">
        <f>+'1997'!C40</f>
        <v>0</v>
      </c>
    </row>
    <row r="238" spans="3:5" ht="15">
      <c r="C238">
        <f t="shared" si="2"/>
        <v>1997</v>
      </c>
      <c r="D238">
        <f>+'1997'!B41</f>
        <v>0</v>
      </c>
      <c r="E238" s="2">
        <f>+'1997'!C41</f>
        <v>0</v>
      </c>
    </row>
    <row r="239" spans="3:5" ht="15">
      <c r="C239">
        <f t="shared" si="2"/>
        <v>1997</v>
      </c>
      <c r="D239">
        <f>+'1997'!B42</f>
        <v>0</v>
      </c>
      <c r="E239" s="2">
        <f>+'1997'!C42</f>
        <v>0</v>
      </c>
    </row>
    <row r="240" spans="3:5" ht="15">
      <c r="C240">
        <f t="shared" si="2"/>
        <v>1997</v>
      </c>
      <c r="D240">
        <f>+'1997'!B43</f>
        <v>0</v>
      </c>
      <c r="E240" s="2">
        <f>+'1997'!C43</f>
        <v>0</v>
      </c>
    </row>
    <row r="241" spans="3:5" ht="15">
      <c r="C241">
        <f t="shared" si="2"/>
        <v>1997</v>
      </c>
      <c r="D241">
        <f>+'1997'!B44</f>
        <v>0</v>
      </c>
      <c r="E241" s="2">
        <f>+'1997'!C44</f>
        <v>0</v>
      </c>
    </row>
    <row r="242" spans="3:5" ht="15">
      <c r="C242">
        <f t="shared" si="2"/>
        <v>1997</v>
      </c>
      <c r="D242">
        <f>+'1997'!B45</f>
        <v>0</v>
      </c>
      <c r="E242" s="2">
        <f>+'1997'!C45</f>
        <v>0</v>
      </c>
    </row>
    <row r="243" spans="3:5" ht="15">
      <c r="C243">
        <f t="shared" si="2"/>
        <v>1997</v>
      </c>
      <c r="D243">
        <f>+'1997'!B46</f>
        <v>0</v>
      </c>
      <c r="E243" s="2">
        <f>+'1997'!C46</f>
        <v>0</v>
      </c>
    </row>
    <row r="244" spans="3:5" ht="15">
      <c r="C244">
        <f aca="true" t="shared" si="3" ref="C244:C307">+C194+1</f>
        <v>1997</v>
      </c>
      <c r="D244">
        <f>+'1997'!B47</f>
        <v>0</v>
      </c>
      <c r="E244" s="2">
        <f>+'1997'!C47</f>
        <v>0</v>
      </c>
    </row>
    <row r="245" spans="3:5" ht="15">
      <c r="C245">
        <f t="shared" si="3"/>
        <v>1997</v>
      </c>
      <c r="D245">
        <f>+'1997'!B48</f>
        <v>0</v>
      </c>
      <c r="E245" s="2">
        <f>+'1997'!C48</f>
        <v>0</v>
      </c>
    </row>
    <row r="246" spans="3:5" ht="15">
      <c r="C246">
        <f t="shared" si="3"/>
        <v>1997</v>
      </c>
      <c r="D246">
        <f>+'1997'!B49</f>
        <v>0</v>
      </c>
      <c r="E246" s="2">
        <f>+'1997'!C49</f>
        <v>0</v>
      </c>
    </row>
    <row r="247" spans="3:5" ht="15">
      <c r="C247">
        <f t="shared" si="3"/>
        <v>1997</v>
      </c>
      <c r="D247">
        <f>+'1997'!B50</f>
        <v>0</v>
      </c>
      <c r="E247" s="2">
        <f>+'1997'!C50</f>
        <v>0</v>
      </c>
    </row>
    <row r="248" spans="3:5" ht="15">
      <c r="C248">
        <f t="shared" si="3"/>
        <v>1997</v>
      </c>
      <c r="D248">
        <f>+'1997'!B51</f>
        <v>0</v>
      </c>
      <c r="E248" s="2">
        <f>+'1997'!C51</f>
        <v>0</v>
      </c>
    </row>
    <row r="249" spans="3:5" ht="15">
      <c r="C249">
        <f t="shared" si="3"/>
        <v>1997</v>
      </c>
      <c r="D249">
        <f>+'1997'!B52</f>
        <v>0</v>
      </c>
      <c r="E249" s="2">
        <f>+'1997'!C52</f>
        <v>0</v>
      </c>
    </row>
    <row r="250" spans="3:5" ht="15">
      <c r="C250">
        <f t="shared" si="3"/>
        <v>1997</v>
      </c>
      <c r="D250">
        <f>+'1997'!B53</f>
        <v>0</v>
      </c>
      <c r="E250" s="2">
        <f>+'1997'!C53</f>
        <v>0</v>
      </c>
    </row>
    <row r="251" spans="3:5" ht="15">
      <c r="C251">
        <f t="shared" si="3"/>
        <v>1998</v>
      </c>
      <c r="D251" t="str">
        <f>+'1998'!B4</f>
        <v>Cooper, I</v>
      </c>
      <c r="E251" s="2" t="str">
        <f>+'1998'!C4</f>
        <v>m</v>
      </c>
    </row>
    <row r="252" spans="3:5" ht="15">
      <c r="C252">
        <f t="shared" si="3"/>
        <v>1998</v>
      </c>
      <c r="D252" t="str">
        <f>+'1998'!B5</f>
        <v>Lyall, G</v>
      </c>
      <c r="E252" s="2" t="str">
        <f>+'1998'!C5</f>
        <v>m</v>
      </c>
    </row>
    <row r="253" spans="3:5" ht="15">
      <c r="C253">
        <f t="shared" si="3"/>
        <v>1998</v>
      </c>
      <c r="D253" t="str">
        <f>+'1998'!B6</f>
        <v>Bates, R</v>
      </c>
      <c r="E253" s="2" t="str">
        <f>+'1998'!C6</f>
        <v>m</v>
      </c>
    </row>
    <row r="254" spans="3:5" ht="15">
      <c r="C254">
        <f t="shared" si="3"/>
        <v>1998</v>
      </c>
      <c r="D254" t="str">
        <f>+'1998'!B7</f>
        <v>James, H</v>
      </c>
      <c r="E254" s="2" t="str">
        <f>+'1998'!C7</f>
        <v>m</v>
      </c>
    </row>
    <row r="255" spans="3:5" ht="15">
      <c r="C255">
        <f t="shared" si="3"/>
        <v>1998</v>
      </c>
      <c r="D255" t="str">
        <f>+'1998'!B8</f>
        <v>Lower, T</v>
      </c>
      <c r="E255" s="2" t="str">
        <f>+'1998'!C8</f>
        <v>f</v>
      </c>
    </row>
    <row r="256" spans="3:5" ht="15">
      <c r="C256">
        <f t="shared" si="3"/>
        <v>1998</v>
      </c>
      <c r="D256" t="str">
        <f>+'1998'!B9</f>
        <v>Carter, A</v>
      </c>
      <c r="E256" s="2" t="str">
        <f>+'1998'!C9</f>
        <v>m</v>
      </c>
    </row>
    <row r="257" spans="3:5" ht="15">
      <c r="C257">
        <f t="shared" si="3"/>
        <v>1998</v>
      </c>
      <c r="D257" t="str">
        <f>+'1998'!B10</f>
        <v>Rea, M</v>
      </c>
      <c r="E257" s="2" t="str">
        <f>+'1998'!C10</f>
        <v>f</v>
      </c>
    </row>
    <row r="258" spans="3:5" ht="15">
      <c r="C258">
        <f t="shared" si="3"/>
        <v>1998</v>
      </c>
      <c r="D258" t="str">
        <f>+'1998'!B11</f>
        <v>Smith, R</v>
      </c>
      <c r="E258" s="2" t="str">
        <f>+'1998'!C11</f>
        <v>m</v>
      </c>
    </row>
    <row r="259" spans="3:5" ht="15">
      <c r="C259">
        <f t="shared" si="3"/>
        <v>1998</v>
      </c>
      <c r="D259" t="str">
        <f>+'1998'!B12</f>
        <v>Hughes, B</v>
      </c>
      <c r="E259" s="2" t="str">
        <f>+'1998'!C12</f>
        <v>m</v>
      </c>
    </row>
    <row r="260" spans="3:5" ht="15">
      <c r="C260">
        <f t="shared" si="3"/>
        <v>1998</v>
      </c>
      <c r="D260" t="str">
        <f>+'1998'!B13</f>
        <v>Huggett, B</v>
      </c>
      <c r="E260" s="2" t="str">
        <f>+'1998'!C13</f>
        <v>f</v>
      </c>
    </row>
    <row r="261" spans="3:5" ht="15">
      <c r="C261">
        <f t="shared" si="3"/>
        <v>1998</v>
      </c>
      <c r="D261" t="str">
        <f>+'1998'!B14</f>
        <v>Cook, B</v>
      </c>
      <c r="E261" s="2" t="str">
        <f>+'1998'!C14</f>
        <v>m</v>
      </c>
    </row>
    <row r="262" spans="3:5" ht="15">
      <c r="C262">
        <f t="shared" si="3"/>
        <v>1998</v>
      </c>
      <c r="D262" t="str">
        <f>+'1998'!B15</f>
        <v>Denyer, J</v>
      </c>
      <c r="E262" s="2" t="str">
        <f>+'1998'!C15</f>
        <v>f</v>
      </c>
    </row>
    <row r="263" spans="3:5" ht="15">
      <c r="C263">
        <f t="shared" si="3"/>
        <v>1998</v>
      </c>
      <c r="D263" t="str">
        <f>+'1998'!B16</f>
        <v>Purchase, R</v>
      </c>
      <c r="E263" s="2" t="str">
        <f>+'1998'!C16</f>
        <v>m</v>
      </c>
    </row>
    <row r="264" spans="3:5" ht="15">
      <c r="C264">
        <f t="shared" si="3"/>
        <v>1998</v>
      </c>
      <c r="D264" t="str">
        <f>+'1998'!B17</f>
        <v>Johnson, C</v>
      </c>
      <c r="E264" s="2" t="str">
        <f>+'1998'!C17</f>
        <v>m</v>
      </c>
    </row>
    <row r="265" spans="3:5" ht="15">
      <c r="C265">
        <f t="shared" si="3"/>
        <v>1998</v>
      </c>
      <c r="D265" t="str">
        <f>+'1998'!B18</f>
        <v>Thompson, D</v>
      </c>
      <c r="E265" s="2" t="str">
        <f>+'1998'!C18</f>
        <v>m</v>
      </c>
    </row>
    <row r="266" spans="3:5" ht="15">
      <c r="C266">
        <f t="shared" si="3"/>
        <v>1998</v>
      </c>
      <c r="D266" t="str">
        <f>+'1998'!B19</f>
        <v>Underwood, G</v>
      </c>
      <c r="E266" s="2" t="str">
        <f>+'1998'!C19</f>
        <v>f</v>
      </c>
    </row>
    <row r="267" spans="3:5" ht="15">
      <c r="C267">
        <f t="shared" si="3"/>
        <v>1998</v>
      </c>
      <c r="D267" t="str">
        <f>+'1998'!B20</f>
        <v>Greene, M</v>
      </c>
      <c r="E267" s="2" t="str">
        <f>+'1998'!C20</f>
        <v>m</v>
      </c>
    </row>
    <row r="268" spans="3:5" ht="15">
      <c r="C268">
        <f t="shared" si="3"/>
        <v>1998</v>
      </c>
      <c r="D268" t="str">
        <f>+'1998'!B21</f>
        <v>Barton, G</v>
      </c>
      <c r="E268" s="2" t="str">
        <f>+'1998'!C21</f>
        <v>m</v>
      </c>
    </row>
    <row r="269" spans="3:5" ht="15">
      <c r="C269">
        <f t="shared" si="3"/>
        <v>1998</v>
      </c>
      <c r="D269" t="str">
        <f>+'1998'!B22</f>
        <v>Fry, G</v>
      </c>
      <c r="E269" s="2" t="str">
        <f>+'1998'!C22</f>
        <v>m</v>
      </c>
    </row>
    <row r="270" spans="3:5" ht="15">
      <c r="C270">
        <f t="shared" si="3"/>
        <v>1998</v>
      </c>
      <c r="D270" t="str">
        <f>+'1998'!B23</f>
        <v>Bryan, T</v>
      </c>
      <c r="E270" s="2" t="str">
        <f>+'1998'!C23</f>
        <v>m</v>
      </c>
    </row>
    <row r="271" spans="3:5" ht="15">
      <c r="C271">
        <f t="shared" si="3"/>
        <v>1998</v>
      </c>
      <c r="D271" t="str">
        <f>+'1998'!B24</f>
        <v>Walker, D</v>
      </c>
      <c r="E271" s="2" t="str">
        <f>+'1998'!C24</f>
        <v>m</v>
      </c>
    </row>
    <row r="272" spans="3:5" ht="15">
      <c r="C272">
        <f t="shared" si="3"/>
        <v>1998</v>
      </c>
      <c r="D272" t="str">
        <f>+'1998'!B25</f>
        <v>Telling, N</v>
      </c>
      <c r="E272" s="2" t="str">
        <f>+'1998'!C25</f>
        <v>f</v>
      </c>
    </row>
    <row r="273" spans="3:5" ht="15">
      <c r="C273">
        <f t="shared" si="3"/>
        <v>1998</v>
      </c>
      <c r="D273" t="str">
        <f>+'1998'!B26</f>
        <v>Church, S</v>
      </c>
      <c r="E273" s="2" t="str">
        <f>+'1998'!C26</f>
        <v>m</v>
      </c>
    </row>
    <row r="274" spans="3:5" ht="15">
      <c r="C274">
        <f t="shared" si="3"/>
        <v>1998</v>
      </c>
      <c r="D274" t="str">
        <f>+'1998'!B27</f>
        <v>Bennett, A</v>
      </c>
      <c r="E274" s="2" t="str">
        <f>+'1998'!C27</f>
        <v>m</v>
      </c>
    </row>
    <row r="275" spans="3:5" ht="15">
      <c r="C275">
        <f t="shared" si="3"/>
        <v>1998</v>
      </c>
      <c r="D275" t="str">
        <f>+'1998'!B28</f>
        <v>Griffin, B</v>
      </c>
      <c r="E275" s="2" t="str">
        <f>+'1998'!C28</f>
        <v>m</v>
      </c>
    </row>
    <row r="276" spans="3:5" ht="15">
      <c r="C276">
        <f t="shared" si="3"/>
        <v>1998</v>
      </c>
      <c r="D276" t="str">
        <f>+'1998'!B29</f>
        <v>Redsell, H</v>
      </c>
      <c r="E276" s="2" t="str">
        <f>+'1998'!C29</f>
        <v>f</v>
      </c>
    </row>
    <row r="277" spans="3:5" ht="15">
      <c r="C277">
        <f t="shared" si="3"/>
        <v>1998</v>
      </c>
      <c r="D277" t="str">
        <f>+'1998'!B30</f>
        <v>Cornwall, J</v>
      </c>
      <c r="E277" s="2" t="str">
        <f>+'1998'!C30</f>
        <v>f</v>
      </c>
    </row>
    <row r="278" spans="3:5" ht="15">
      <c r="C278">
        <f t="shared" si="3"/>
        <v>1998</v>
      </c>
      <c r="D278" t="str">
        <f>+'1998'!B31</f>
        <v>Barton, N</v>
      </c>
      <c r="E278" s="2" t="str">
        <f>+'1998'!C31</f>
        <v>m</v>
      </c>
    </row>
    <row r="279" spans="3:5" ht="15">
      <c r="C279">
        <f t="shared" si="3"/>
        <v>1998</v>
      </c>
      <c r="D279" t="str">
        <f>+'1998'!B32</f>
        <v>Barlow, K</v>
      </c>
      <c r="E279" s="2" t="str">
        <f>+'1998'!C32</f>
        <v>f</v>
      </c>
    </row>
    <row r="280" spans="3:5" ht="15">
      <c r="C280">
        <f t="shared" si="3"/>
        <v>1998</v>
      </c>
      <c r="D280" t="str">
        <f>+'1998'!B33</f>
        <v>Pawlowski, K</v>
      </c>
      <c r="E280" s="2" t="str">
        <f>+'1998'!C33</f>
        <v>m</v>
      </c>
    </row>
    <row r="281" spans="3:5" ht="15">
      <c r="C281">
        <f t="shared" si="3"/>
        <v>1998</v>
      </c>
      <c r="D281">
        <f>+'1998'!B34</f>
        <v>0</v>
      </c>
      <c r="E281" s="2">
        <f>+'1998'!C34</f>
        <v>0</v>
      </c>
    </row>
    <row r="282" spans="3:5" ht="15">
      <c r="C282">
        <f t="shared" si="3"/>
        <v>1998</v>
      </c>
      <c r="D282">
        <f>+'1998'!B35</f>
        <v>0</v>
      </c>
      <c r="E282" s="2">
        <f>+'1998'!C35</f>
        <v>0</v>
      </c>
    </row>
    <row r="283" spans="3:5" ht="15">
      <c r="C283">
        <f t="shared" si="3"/>
        <v>1998</v>
      </c>
      <c r="D283">
        <f>+'1998'!B36</f>
        <v>0</v>
      </c>
      <c r="E283" s="2">
        <f>+'1998'!C36</f>
        <v>0</v>
      </c>
    </row>
    <row r="284" spans="3:5" ht="15">
      <c r="C284">
        <f t="shared" si="3"/>
        <v>1998</v>
      </c>
      <c r="D284">
        <f>+'1998'!B37</f>
        <v>0</v>
      </c>
      <c r="E284" s="2">
        <f>+'1998'!C37</f>
        <v>0</v>
      </c>
    </row>
    <row r="285" spans="3:5" ht="15">
      <c r="C285">
        <f t="shared" si="3"/>
        <v>1998</v>
      </c>
      <c r="D285">
        <f>+'1998'!B38</f>
        <v>0</v>
      </c>
      <c r="E285" s="2">
        <f>+'1998'!C38</f>
        <v>0</v>
      </c>
    </row>
    <row r="286" spans="3:5" ht="15">
      <c r="C286">
        <f t="shared" si="3"/>
        <v>1998</v>
      </c>
      <c r="D286">
        <f>+'1998'!B39</f>
        <v>0</v>
      </c>
      <c r="E286" s="2">
        <f>+'1998'!C39</f>
        <v>0</v>
      </c>
    </row>
    <row r="287" spans="3:5" ht="15">
      <c r="C287">
        <f t="shared" si="3"/>
        <v>1998</v>
      </c>
      <c r="D287">
        <f>+'1998'!B40</f>
        <v>0</v>
      </c>
      <c r="E287" s="2">
        <f>+'1998'!C40</f>
        <v>0</v>
      </c>
    </row>
    <row r="288" spans="3:5" ht="15">
      <c r="C288">
        <f t="shared" si="3"/>
        <v>1998</v>
      </c>
      <c r="D288">
        <f>+'1998'!B41</f>
        <v>0</v>
      </c>
      <c r="E288" s="2">
        <f>+'1998'!C41</f>
        <v>0</v>
      </c>
    </row>
    <row r="289" spans="3:5" ht="15">
      <c r="C289">
        <f t="shared" si="3"/>
        <v>1998</v>
      </c>
      <c r="D289">
        <f>+'1998'!B42</f>
        <v>0</v>
      </c>
      <c r="E289" s="2">
        <f>+'1998'!C42</f>
        <v>0</v>
      </c>
    </row>
    <row r="290" spans="3:5" ht="15">
      <c r="C290">
        <f t="shared" si="3"/>
        <v>1998</v>
      </c>
      <c r="D290">
        <f>+'1998'!B43</f>
        <v>0</v>
      </c>
      <c r="E290" s="2">
        <f>+'1998'!C43</f>
        <v>0</v>
      </c>
    </row>
    <row r="291" spans="3:5" ht="15">
      <c r="C291">
        <f t="shared" si="3"/>
        <v>1998</v>
      </c>
      <c r="D291">
        <f>+'1998'!B44</f>
        <v>0</v>
      </c>
      <c r="E291" s="2">
        <f>+'1998'!C44</f>
        <v>0</v>
      </c>
    </row>
    <row r="292" spans="3:5" ht="15">
      <c r="C292">
        <f t="shared" si="3"/>
        <v>1998</v>
      </c>
      <c r="D292">
        <f>+'1998'!B45</f>
        <v>0</v>
      </c>
      <c r="E292" s="2">
        <f>+'1998'!C45</f>
        <v>0</v>
      </c>
    </row>
    <row r="293" spans="3:5" ht="15">
      <c r="C293">
        <f t="shared" si="3"/>
        <v>1998</v>
      </c>
      <c r="D293">
        <f>+'1998'!B46</f>
        <v>0</v>
      </c>
      <c r="E293" s="2">
        <f>+'1998'!C46</f>
        <v>0</v>
      </c>
    </row>
    <row r="294" spans="3:5" ht="15">
      <c r="C294">
        <f t="shared" si="3"/>
        <v>1998</v>
      </c>
      <c r="D294">
        <f>+'1998'!B47</f>
        <v>0</v>
      </c>
      <c r="E294" s="2">
        <f>+'1998'!C47</f>
        <v>0</v>
      </c>
    </row>
    <row r="295" spans="3:5" ht="15">
      <c r="C295">
        <f t="shared" si="3"/>
        <v>1998</v>
      </c>
      <c r="D295">
        <f>+'1998'!B48</f>
        <v>0</v>
      </c>
      <c r="E295" s="2">
        <f>+'1998'!C48</f>
        <v>0</v>
      </c>
    </row>
    <row r="296" spans="3:5" ht="15">
      <c r="C296">
        <f t="shared" si="3"/>
        <v>1998</v>
      </c>
      <c r="D296">
        <f>+'1998'!B49</f>
        <v>0</v>
      </c>
      <c r="E296" s="2">
        <f>+'1998'!C49</f>
        <v>0</v>
      </c>
    </row>
    <row r="297" spans="3:5" ht="15">
      <c r="C297">
        <f t="shared" si="3"/>
        <v>1998</v>
      </c>
      <c r="D297">
        <f>+'1998'!B50</f>
        <v>0</v>
      </c>
      <c r="E297" s="2">
        <f>+'1998'!C50</f>
        <v>0</v>
      </c>
    </row>
    <row r="298" spans="3:5" ht="15">
      <c r="C298">
        <f t="shared" si="3"/>
        <v>1998</v>
      </c>
      <c r="D298">
        <f>+'1998'!B51</f>
        <v>0</v>
      </c>
      <c r="E298" s="2">
        <f>+'1998'!C51</f>
        <v>0</v>
      </c>
    </row>
    <row r="299" spans="3:5" ht="15">
      <c r="C299">
        <f t="shared" si="3"/>
        <v>1998</v>
      </c>
      <c r="D299">
        <f>+'1998'!B52</f>
        <v>0</v>
      </c>
      <c r="E299" s="2">
        <f>+'1998'!C52</f>
        <v>0</v>
      </c>
    </row>
    <row r="300" spans="3:5" ht="15">
      <c r="C300">
        <f t="shared" si="3"/>
        <v>1998</v>
      </c>
      <c r="D300">
        <f>+'1998'!B53</f>
        <v>0</v>
      </c>
      <c r="E300" s="2">
        <f>+'1998'!C53</f>
        <v>0</v>
      </c>
    </row>
    <row r="301" spans="3:5" ht="15">
      <c r="C301">
        <f t="shared" si="3"/>
        <v>1999</v>
      </c>
      <c r="D301" t="str">
        <f>+'1999'!B4</f>
        <v>Cooper, I</v>
      </c>
      <c r="E301" s="2" t="str">
        <f>+'1999'!C4</f>
        <v>m</v>
      </c>
    </row>
    <row r="302" spans="3:5" ht="15">
      <c r="C302">
        <f t="shared" si="3"/>
        <v>1999</v>
      </c>
      <c r="D302" t="str">
        <f>+'1999'!B5</f>
        <v>Gill, J</v>
      </c>
      <c r="E302" s="2" t="str">
        <f>+'1999'!C5</f>
        <v>m</v>
      </c>
    </row>
    <row r="303" spans="3:5" ht="15">
      <c r="C303">
        <f t="shared" si="3"/>
        <v>1999</v>
      </c>
      <c r="D303" t="str">
        <f>+'1999'!B6</f>
        <v>Lyall, G</v>
      </c>
      <c r="E303" s="2" t="str">
        <f>+'1999'!C6</f>
        <v>m</v>
      </c>
    </row>
    <row r="304" spans="3:5" ht="15">
      <c r="C304">
        <f t="shared" si="3"/>
        <v>1999</v>
      </c>
      <c r="D304" t="str">
        <f>+'1999'!B7</f>
        <v>James, H</v>
      </c>
      <c r="E304" s="2" t="str">
        <f>+'1999'!C7</f>
        <v>m</v>
      </c>
    </row>
    <row r="305" spans="3:5" ht="15">
      <c r="C305">
        <f t="shared" si="3"/>
        <v>1999</v>
      </c>
      <c r="D305" t="str">
        <f>+'1999'!B8</f>
        <v>Walker, D</v>
      </c>
      <c r="E305" s="2" t="str">
        <f>+'1999'!C8</f>
        <v>m</v>
      </c>
    </row>
    <row r="306" spans="3:5" ht="15">
      <c r="C306">
        <f t="shared" si="3"/>
        <v>1999</v>
      </c>
      <c r="D306" t="str">
        <f>+'1999'!B9</f>
        <v>Dalziel, D</v>
      </c>
      <c r="E306" s="2" t="str">
        <f>+'1999'!C9</f>
        <v>m</v>
      </c>
    </row>
    <row r="307" spans="3:5" ht="15">
      <c r="C307">
        <f t="shared" si="3"/>
        <v>1999</v>
      </c>
      <c r="D307" t="str">
        <f>+'1999'!B10</f>
        <v>Rea, M</v>
      </c>
      <c r="E307" s="2" t="str">
        <f>+'1999'!C10</f>
        <v>f</v>
      </c>
    </row>
    <row r="308" spans="3:5" ht="15">
      <c r="C308">
        <f aca="true" t="shared" si="4" ref="C308:C371">+C258+1</f>
        <v>1999</v>
      </c>
      <c r="D308" t="str">
        <f>+'1999'!B11</f>
        <v>Thompson, D</v>
      </c>
      <c r="E308" s="2" t="str">
        <f>+'1999'!C11</f>
        <v>m</v>
      </c>
    </row>
    <row r="309" spans="3:5" ht="15">
      <c r="C309">
        <f t="shared" si="4"/>
        <v>1999</v>
      </c>
      <c r="D309" t="str">
        <f>+'1999'!B12</f>
        <v>Winborn, M</v>
      </c>
      <c r="E309" s="2" t="str">
        <f>+'1999'!C12</f>
        <v>f</v>
      </c>
    </row>
    <row r="310" spans="3:5" ht="15">
      <c r="C310">
        <f t="shared" si="4"/>
        <v>1999</v>
      </c>
      <c r="D310" t="str">
        <f>+'1999'!B13</f>
        <v>Smith, R</v>
      </c>
      <c r="E310" s="2" t="str">
        <f>+'1999'!C13</f>
        <v>m</v>
      </c>
    </row>
    <row r="311" spans="3:5" ht="15">
      <c r="C311">
        <f t="shared" si="4"/>
        <v>1999</v>
      </c>
      <c r="D311" t="str">
        <f>+'1999'!B14</f>
        <v>Greene, M</v>
      </c>
      <c r="E311" s="2" t="str">
        <f>+'1999'!C14</f>
        <v>m</v>
      </c>
    </row>
    <row r="312" spans="3:5" ht="15">
      <c r="C312">
        <f t="shared" si="4"/>
        <v>1999</v>
      </c>
      <c r="D312" t="str">
        <f>+'1999'!B15</f>
        <v>Cook, B</v>
      </c>
      <c r="E312" s="2" t="str">
        <f>+'1999'!C15</f>
        <v>m</v>
      </c>
    </row>
    <row r="313" spans="3:5" ht="15">
      <c r="C313">
        <f t="shared" si="4"/>
        <v>1999</v>
      </c>
      <c r="D313" t="str">
        <f>+'1999'!B16</f>
        <v>Johnson, C</v>
      </c>
      <c r="E313" s="2" t="str">
        <f>+'1999'!C16</f>
        <v>m</v>
      </c>
    </row>
    <row r="314" spans="3:5" ht="15">
      <c r="C314">
        <f t="shared" si="4"/>
        <v>1999</v>
      </c>
      <c r="D314" t="str">
        <f>+'1999'!B17</f>
        <v>Jefferies, B</v>
      </c>
      <c r="E314" s="2" t="str">
        <f>+'1999'!C17</f>
        <v>f</v>
      </c>
    </row>
    <row r="315" spans="3:5" ht="15">
      <c r="C315">
        <f t="shared" si="4"/>
        <v>1999</v>
      </c>
      <c r="D315" t="str">
        <f>+'1999'!B18</f>
        <v>Carter, A</v>
      </c>
      <c r="E315" s="2" t="str">
        <f>+'1999'!C18</f>
        <v>m</v>
      </c>
    </row>
    <row r="316" spans="3:5" ht="15">
      <c r="C316">
        <f t="shared" si="4"/>
        <v>1999</v>
      </c>
      <c r="D316" t="str">
        <f>+'1999'!B19</f>
        <v>Barlow, K</v>
      </c>
      <c r="E316" s="2" t="str">
        <f>+'1999'!C19</f>
        <v>f</v>
      </c>
    </row>
    <row r="317" spans="3:5" ht="15">
      <c r="C317">
        <f t="shared" si="4"/>
        <v>1999</v>
      </c>
      <c r="D317" t="str">
        <f>+'1999'!B20</f>
        <v>Purchase, R</v>
      </c>
      <c r="E317" s="2" t="str">
        <f>+'1999'!C20</f>
        <v>m</v>
      </c>
    </row>
    <row r="318" spans="3:5" ht="15">
      <c r="C318">
        <f t="shared" si="4"/>
        <v>1999</v>
      </c>
      <c r="D318" t="str">
        <f>+'1999'!B21</f>
        <v>Hemsworth, M</v>
      </c>
      <c r="E318" s="2" t="str">
        <f>+'1999'!C21</f>
        <v>f</v>
      </c>
    </row>
    <row r="319" spans="3:5" ht="15">
      <c r="C319">
        <f t="shared" si="4"/>
        <v>1999</v>
      </c>
      <c r="D319" t="str">
        <f>+'1999'!B22</f>
        <v>Stodart, S</v>
      </c>
      <c r="E319" s="2" t="str">
        <f>+'1999'!C22</f>
        <v>m</v>
      </c>
    </row>
    <row r="320" spans="3:5" ht="15">
      <c r="C320">
        <f t="shared" si="4"/>
        <v>1999</v>
      </c>
      <c r="D320" t="str">
        <f>+'1999'!B23</f>
        <v>Morgan, A</v>
      </c>
      <c r="E320" s="2" t="str">
        <f>+'1999'!C23</f>
        <v>f</v>
      </c>
    </row>
    <row r="321" spans="3:5" ht="15">
      <c r="C321">
        <f t="shared" si="4"/>
        <v>1999</v>
      </c>
      <c r="D321" t="str">
        <f>+'1999'!B24</f>
        <v>Bates, R</v>
      </c>
      <c r="E321" s="2" t="str">
        <f>+'1999'!C24</f>
        <v>m</v>
      </c>
    </row>
    <row r="322" spans="3:5" ht="15">
      <c r="C322">
        <f t="shared" si="4"/>
        <v>1999</v>
      </c>
      <c r="D322" t="str">
        <f>+'1999'!B25</f>
        <v>Heath, J</v>
      </c>
      <c r="E322" s="2" t="str">
        <f>+'1999'!C25</f>
        <v>m</v>
      </c>
    </row>
    <row r="323" spans="3:5" ht="15">
      <c r="C323">
        <f t="shared" si="4"/>
        <v>1999</v>
      </c>
      <c r="D323" t="str">
        <f>+'1999'!B26</f>
        <v>Bryan, T</v>
      </c>
      <c r="E323" s="2" t="str">
        <f>+'1999'!C26</f>
        <v>m</v>
      </c>
    </row>
    <row r="324" spans="3:5" ht="15">
      <c r="C324">
        <f t="shared" si="4"/>
        <v>1999</v>
      </c>
      <c r="D324" t="str">
        <f>+'1999'!B27</f>
        <v>Hunter, S</v>
      </c>
      <c r="E324" s="2" t="str">
        <f>+'1999'!C27</f>
        <v>m</v>
      </c>
    </row>
    <row r="325" spans="3:5" ht="15">
      <c r="C325">
        <f t="shared" si="4"/>
        <v>1999</v>
      </c>
      <c r="D325" t="str">
        <f>+'1999'!B28</f>
        <v>Griffin, B</v>
      </c>
      <c r="E325" s="2" t="str">
        <f>+'1999'!C28</f>
        <v>m</v>
      </c>
    </row>
    <row r="326" spans="3:5" ht="15">
      <c r="C326">
        <f t="shared" si="4"/>
        <v>1999</v>
      </c>
      <c r="D326" t="str">
        <f>+'1999'!B29</f>
        <v>Lower, T</v>
      </c>
      <c r="E326" s="2" t="str">
        <f>+'1999'!C29</f>
        <v>f</v>
      </c>
    </row>
    <row r="327" spans="3:5" ht="15">
      <c r="C327">
        <f t="shared" si="4"/>
        <v>1999</v>
      </c>
      <c r="D327" t="str">
        <f>+'1999'!B30</f>
        <v>Underwood, G</v>
      </c>
      <c r="E327" s="2" t="str">
        <f>+'1999'!C30</f>
        <v>f</v>
      </c>
    </row>
    <row r="328" spans="3:5" ht="15">
      <c r="C328">
        <f t="shared" si="4"/>
        <v>1999</v>
      </c>
      <c r="D328" t="str">
        <f>+'1999'!B31</f>
        <v>Bennett, A</v>
      </c>
      <c r="E328" s="2" t="str">
        <f>+'1999'!C31</f>
        <v>m</v>
      </c>
    </row>
    <row r="329" spans="3:5" ht="15">
      <c r="C329">
        <f t="shared" si="4"/>
        <v>1999</v>
      </c>
      <c r="D329" t="str">
        <f>+'1999'!B32</f>
        <v>East, M</v>
      </c>
      <c r="E329" s="2" t="str">
        <f>+'1999'!C32</f>
        <v>m</v>
      </c>
    </row>
    <row r="330" spans="3:5" ht="15">
      <c r="C330">
        <f t="shared" si="4"/>
        <v>1999</v>
      </c>
      <c r="D330" t="str">
        <f>+'1999'!B33</f>
        <v>Cornwall, J</v>
      </c>
      <c r="E330" s="2" t="str">
        <f>+'1999'!C33</f>
        <v>f</v>
      </c>
    </row>
    <row r="331" spans="3:5" ht="15">
      <c r="C331">
        <f t="shared" si="4"/>
        <v>1999</v>
      </c>
      <c r="D331" t="str">
        <f>+'1999'!B34</f>
        <v>Hughes, B</v>
      </c>
      <c r="E331" s="2" t="str">
        <f>+'1999'!C34</f>
        <v>m</v>
      </c>
    </row>
    <row r="332" spans="3:5" ht="15">
      <c r="C332">
        <f t="shared" si="4"/>
        <v>1999</v>
      </c>
      <c r="D332" t="str">
        <f>+'1999'!B35</f>
        <v>Huggett, B</v>
      </c>
      <c r="E332" s="2" t="str">
        <f>+'1999'!C35</f>
        <v>f</v>
      </c>
    </row>
    <row r="333" spans="3:5" ht="15">
      <c r="C333">
        <f t="shared" si="4"/>
        <v>1999</v>
      </c>
      <c r="D333">
        <f>+'1999'!B36</f>
        <v>0</v>
      </c>
      <c r="E333" s="2">
        <f>+'1999'!C36</f>
        <v>0</v>
      </c>
    </row>
    <row r="334" spans="3:5" ht="15">
      <c r="C334">
        <f t="shared" si="4"/>
        <v>1999</v>
      </c>
      <c r="D334">
        <f>+'1999'!B37</f>
        <v>0</v>
      </c>
      <c r="E334" s="2">
        <f>+'1999'!C37</f>
        <v>0</v>
      </c>
    </row>
    <row r="335" spans="3:5" ht="15">
      <c r="C335">
        <f t="shared" si="4"/>
        <v>1999</v>
      </c>
      <c r="D335">
        <f>+'1999'!B38</f>
        <v>0</v>
      </c>
      <c r="E335" s="2">
        <f>+'1999'!C38</f>
        <v>0</v>
      </c>
    </row>
    <row r="336" spans="3:5" ht="15">
      <c r="C336">
        <f t="shared" si="4"/>
        <v>1999</v>
      </c>
      <c r="D336">
        <f>+'1999'!B39</f>
        <v>0</v>
      </c>
      <c r="E336" s="2">
        <f>+'1999'!C39</f>
        <v>0</v>
      </c>
    </row>
    <row r="337" spans="3:5" ht="15">
      <c r="C337">
        <f t="shared" si="4"/>
        <v>1999</v>
      </c>
      <c r="D337">
        <f>+'1999'!B40</f>
        <v>0</v>
      </c>
      <c r="E337" s="2">
        <f>+'1999'!C40</f>
        <v>0</v>
      </c>
    </row>
    <row r="338" spans="3:5" ht="15">
      <c r="C338">
        <f t="shared" si="4"/>
        <v>1999</v>
      </c>
      <c r="D338">
        <f>+'1999'!B41</f>
        <v>0</v>
      </c>
      <c r="E338" s="2">
        <f>+'1999'!C41</f>
        <v>0</v>
      </c>
    </row>
    <row r="339" spans="3:5" ht="15">
      <c r="C339">
        <f t="shared" si="4"/>
        <v>1999</v>
      </c>
      <c r="D339">
        <f>+'1999'!B42</f>
        <v>0</v>
      </c>
      <c r="E339" s="2">
        <f>+'1999'!C42</f>
        <v>0</v>
      </c>
    </row>
    <row r="340" spans="3:5" ht="15">
      <c r="C340">
        <f t="shared" si="4"/>
        <v>1999</v>
      </c>
      <c r="D340">
        <f>+'1999'!B43</f>
        <v>0</v>
      </c>
      <c r="E340" s="2">
        <f>+'1999'!C43</f>
        <v>0</v>
      </c>
    </row>
    <row r="341" spans="3:5" ht="15">
      <c r="C341">
        <f t="shared" si="4"/>
        <v>1999</v>
      </c>
      <c r="D341">
        <f>+'1999'!B44</f>
        <v>0</v>
      </c>
      <c r="E341" s="2">
        <f>+'1999'!C44</f>
        <v>0</v>
      </c>
    </row>
    <row r="342" spans="3:5" ht="15">
      <c r="C342">
        <f t="shared" si="4"/>
        <v>1999</v>
      </c>
      <c r="D342">
        <f>+'1999'!B45</f>
        <v>0</v>
      </c>
      <c r="E342" s="2">
        <f>+'1999'!C45</f>
        <v>0</v>
      </c>
    </row>
    <row r="343" spans="3:5" ht="15">
      <c r="C343">
        <f t="shared" si="4"/>
        <v>1999</v>
      </c>
      <c r="D343">
        <f>+'1999'!B46</f>
        <v>0</v>
      </c>
      <c r="E343" s="2">
        <f>+'1999'!C46</f>
        <v>0</v>
      </c>
    </row>
    <row r="344" spans="3:5" ht="15">
      <c r="C344">
        <f t="shared" si="4"/>
        <v>1999</v>
      </c>
      <c r="D344">
        <f>+'1999'!B47</f>
        <v>0</v>
      </c>
      <c r="E344" s="2">
        <f>+'1999'!C47</f>
        <v>0</v>
      </c>
    </row>
    <row r="345" spans="3:5" ht="15">
      <c r="C345">
        <f t="shared" si="4"/>
        <v>1999</v>
      </c>
      <c r="D345">
        <f>+'1999'!B48</f>
        <v>0</v>
      </c>
      <c r="E345" s="2">
        <f>+'1999'!C48</f>
        <v>0</v>
      </c>
    </row>
    <row r="346" spans="3:5" ht="15">
      <c r="C346">
        <f t="shared" si="4"/>
        <v>1999</v>
      </c>
      <c r="D346">
        <f>+'1999'!B49</f>
        <v>0</v>
      </c>
      <c r="E346" s="2">
        <f>+'1999'!C49</f>
        <v>0</v>
      </c>
    </row>
    <row r="347" spans="3:5" ht="15">
      <c r="C347">
        <f t="shared" si="4"/>
        <v>1999</v>
      </c>
      <c r="D347">
        <f>+'1999'!B50</f>
        <v>0</v>
      </c>
      <c r="E347" s="2">
        <f>+'1999'!C50</f>
        <v>0</v>
      </c>
    </row>
    <row r="348" spans="3:5" ht="15">
      <c r="C348">
        <f t="shared" si="4"/>
        <v>1999</v>
      </c>
      <c r="D348">
        <f>+'1999'!B51</f>
        <v>0</v>
      </c>
      <c r="E348" s="2">
        <f>+'1999'!C51</f>
        <v>0</v>
      </c>
    </row>
    <row r="349" spans="3:5" ht="15">
      <c r="C349">
        <f t="shared" si="4"/>
        <v>1999</v>
      </c>
      <c r="D349">
        <f>+'1999'!B52</f>
        <v>0</v>
      </c>
      <c r="E349" s="2">
        <f>+'1999'!C52</f>
        <v>0</v>
      </c>
    </row>
    <row r="350" spans="3:5" ht="15">
      <c r="C350">
        <f t="shared" si="4"/>
        <v>1999</v>
      </c>
      <c r="D350">
        <f>+'1999'!B53</f>
        <v>0</v>
      </c>
      <c r="E350" s="2">
        <f>+'1999'!C53</f>
        <v>0</v>
      </c>
    </row>
    <row r="351" spans="3:5" ht="15">
      <c r="C351">
        <f t="shared" si="4"/>
        <v>2000</v>
      </c>
      <c r="D351" t="str">
        <f>+'2000'!B4</f>
        <v>Cooper, I</v>
      </c>
      <c r="E351" s="2" t="str">
        <f>+'2000'!C4</f>
        <v>m</v>
      </c>
    </row>
    <row r="352" spans="3:5" ht="15">
      <c r="C352">
        <f t="shared" si="4"/>
        <v>2000</v>
      </c>
      <c r="D352" t="str">
        <f>+'2000'!B5</f>
        <v>Hemsworth, M</v>
      </c>
      <c r="E352" s="2" t="str">
        <f>+'2000'!C5</f>
        <v>f</v>
      </c>
    </row>
    <row r="353" spans="3:5" ht="15">
      <c r="C353">
        <f t="shared" si="4"/>
        <v>2000</v>
      </c>
      <c r="D353" t="str">
        <f>+'2000'!B6</f>
        <v>Johnson, C</v>
      </c>
      <c r="E353" s="2" t="str">
        <f>+'2000'!C6</f>
        <v>m</v>
      </c>
    </row>
    <row r="354" spans="3:5" ht="15">
      <c r="C354">
        <f t="shared" si="4"/>
        <v>2000</v>
      </c>
      <c r="D354" t="str">
        <f>+'2000'!B7</f>
        <v>James, H</v>
      </c>
      <c r="E354" s="2" t="str">
        <f>+'2000'!C7</f>
        <v>m</v>
      </c>
    </row>
    <row r="355" spans="3:5" ht="15">
      <c r="C355">
        <f t="shared" si="4"/>
        <v>2000</v>
      </c>
      <c r="D355" t="str">
        <f>+'2000'!B8</f>
        <v>Thompson, D</v>
      </c>
      <c r="E355" s="2" t="str">
        <f>+'2000'!C8</f>
        <v>m</v>
      </c>
    </row>
    <row r="356" spans="3:5" ht="15">
      <c r="C356">
        <f t="shared" si="4"/>
        <v>2000</v>
      </c>
      <c r="D356" t="str">
        <f>+'2000'!B9</f>
        <v>Griffin, B</v>
      </c>
      <c r="E356" s="2" t="str">
        <f>+'2000'!C9</f>
        <v>m</v>
      </c>
    </row>
    <row r="357" spans="3:5" ht="15">
      <c r="C357">
        <f t="shared" si="4"/>
        <v>2000</v>
      </c>
      <c r="D357" t="str">
        <f>+'2000'!B10</f>
        <v>Firmin, B</v>
      </c>
      <c r="E357" s="2" t="str">
        <f>+'2000'!C10</f>
        <v>m</v>
      </c>
    </row>
    <row r="358" spans="3:5" ht="15">
      <c r="C358">
        <f t="shared" si="4"/>
        <v>2000</v>
      </c>
      <c r="D358" t="str">
        <f>+'2000'!B11</f>
        <v>Walker, D</v>
      </c>
      <c r="E358" s="2" t="str">
        <f>+'2000'!C11</f>
        <v>m</v>
      </c>
    </row>
    <row r="359" spans="3:5" ht="15">
      <c r="C359">
        <f t="shared" si="4"/>
        <v>2000</v>
      </c>
      <c r="D359" t="str">
        <f>+'2000'!B12</f>
        <v>Purchase, R</v>
      </c>
      <c r="E359" s="2" t="str">
        <f>+'2000'!C12</f>
        <v>m</v>
      </c>
    </row>
    <row r="360" spans="3:5" ht="15">
      <c r="C360">
        <f t="shared" si="4"/>
        <v>2000</v>
      </c>
      <c r="D360" t="str">
        <f>+'2000'!B13</f>
        <v>Lyall, G</v>
      </c>
      <c r="E360" s="2" t="str">
        <f>+'2000'!C13</f>
        <v>m</v>
      </c>
    </row>
    <row r="361" spans="3:5" ht="15">
      <c r="C361">
        <f t="shared" si="4"/>
        <v>2000</v>
      </c>
      <c r="D361" t="str">
        <f>+'2000'!B14</f>
        <v>Dalziel, D</v>
      </c>
      <c r="E361" s="2" t="str">
        <f>+'2000'!C14</f>
        <v>m</v>
      </c>
    </row>
    <row r="362" spans="3:5" ht="15">
      <c r="C362">
        <f t="shared" si="4"/>
        <v>2000</v>
      </c>
      <c r="D362" t="str">
        <f>+'2000'!B15</f>
        <v>Lower, T</v>
      </c>
      <c r="E362" s="2" t="str">
        <f>+'2000'!C15</f>
        <v>f</v>
      </c>
    </row>
    <row r="363" spans="3:5" ht="15">
      <c r="C363">
        <f t="shared" si="4"/>
        <v>2000</v>
      </c>
      <c r="D363" t="str">
        <f>+'2000'!B16</f>
        <v>Essex, J</v>
      </c>
      <c r="E363" s="2" t="str">
        <f>+'2000'!C16</f>
        <v>f</v>
      </c>
    </row>
    <row r="364" spans="3:5" ht="15">
      <c r="C364">
        <f t="shared" si="4"/>
        <v>2000</v>
      </c>
      <c r="D364" t="str">
        <f>+'2000'!B17</f>
        <v>Rhodes, E</v>
      </c>
      <c r="E364" s="2" t="str">
        <f>+'2000'!C17</f>
        <v>f</v>
      </c>
    </row>
    <row r="365" spans="3:5" ht="15">
      <c r="C365">
        <f t="shared" si="4"/>
        <v>2000</v>
      </c>
      <c r="D365" t="str">
        <f>+'2000'!B18</f>
        <v>Rea, M</v>
      </c>
      <c r="E365" s="2" t="str">
        <f>+'2000'!C18</f>
        <v>f</v>
      </c>
    </row>
    <row r="366" spans="3:5" ht="15">
      <c r="C366">
        <f t="shared" si="4"/>
        <v>2000</v>
      </c>
      <c r="D366" t="str">
        <f>+'2000'!B19</f>
        <v>Smith, R</v>
      </c>
      <c r="E366" s="2" t="str">
        <f>+'2000'!C19</f>
        <v>m</v>
      </c>
    </row>
    <row r="367" spans="3:5" ht="15">
      <c r="C367">
        <f t="shared" si="4"/>
        <v>2000</v>
      </c>
      <c r="D367" t="str">
        <f>+'2000'!B20</f>
        <v>Banfield, J</v>
      </c>
      <c r="E367" s="2" t="str">
        <f>+'2000'!C20</f>
        <v>f</v>
      </c>
    </row>
    <row r="368" spans="3:5" ht="15">
      <c r="C368">
        <f t="shared" si="4"/>
        <v>2000</v>
      </c>
      <c r="D368" t="str">
        <f>+'2000'!B21</f>
        <v>Barton, N</v>
      </c>
      <c r="E368" s="2" t="str">
        <f>+'2000'!C21</f>
        <v>m</v>
      </c>
    </row>
    <row r="369" spans="3:5" ht="15">
      <c r="C369">
        <f t="shared" si="4"/>
        <v>2000</v>
      </c>
      <c r="D369" t="str">
        <f>+'2000'!B22</f>
        <v>Winborn, M</v>
      </c>
      <c r="E369" s="2" t="str">
        <f>+'2000'!C22</f>
        <v>f</v>
      </c>
    </row>
    <row r="370" spans="3:5" ht="15">
      <c r="C370">
        <f t="shared" si="4"/>
        <v>2000</v>
      </c>
      <c r="D370" t="str">
        <f>+'2000'!B23</f>
        <v>Denyer, J</v>
      </c>
      <c r="E370" s="2" t="str">
        <f>+'2000'!C23</f>
        <v>f</v>
      </c>
    </row>
    <row r="371" spans="3:5" ht="15">
      <c r="C371">
        <f t="shared" si="4"/>
        <v>2000</v>
      </c>
      <c r="D371" t="str">
        <f>+'2000'!B24</f>
        <v>Bould, C</v>
      </c>
      <c r="E371" s="2" t="str">
        <f>+'2000'!C24</f>
        <v>f</v>
      </c>
    </row>
    <row r="372" spans="3:5" ht="15">
      <c r="C372">
        <f aca="true" t="shared" si="5" ref="C372:C435">+C322+1</f>
        <v>2000</v>
      </c>
      <c r="D372" t="str">
        <f>+'2000'!B25</f>
        <v>McLoughlin, M</v>
      </c>
      <c r="E372" s="2" t="str">
        <f>+'2000'!C25</f>
        <v>m</v>
      </c>
    </row>
    <row r="373" spans="3:5" ht="15">
      <c r="C373">
        <f t="shared" si="5"/>
        <v>2000</v>
      </c>
      <c r="D373" t="str">
        <f>+'2000'!B26</f>
        <v>Gill, J</v>
      </c>
      <c r="E373" s="2" t="str">
        <f>+'2000'!C26</f>
        <v>m</v>
      </c>
    </row>
    <row r="374" spans="3:5" ht="15">
      <c r="C374">
        <f t="shared" si="5"/>
        <v>2000</v>
      </c>
      <c r="D374" t="str">
        <f>+'2000'!B27</f>
        <v>Bates, R</v>
      </c>
      <c r="E374" s="2" t="str">
        <f>+'2000'!C27</f>
        <v>m</v>
      </c>
    </row>
    <row r="375" spans="3:5" ht="15">
      <c r="C375">
        <f t="shared" si="5"/>
        <v>2000</v>
      </c>
      <c r="D375" t="str">
        <f>+'2000'!B28</f>
        <v>Braid, D</v>
      </c>
      <c r="E375" s="2" t="str">
        <f>+'2000'!C28</f>
        <v>f</v>
      </c>
    </row>
    <row r="376" spans="3:5" ht="15">
      <c r="C376">
        <f t="shared" si="5"/>
        <v>2000</v>
      </c>
      <c r="D376" t="str">
        <f>+'2000'!B29</f>
        <v>Bryan, T</v>
      </c>
      <c r="E376" s="2" t="str">
        <f>+'2000'!C29</f>
        <v>m</v>
      </c>
    </row>
    <row r="377" spans="3:5" ht="15">
      <c r="C377">
        <f t="shared" si="5"/>
        <v>2000</v>
      </c>
      <c r="D377" t="str">
        <f>+'2000'!B30</f>
        <v>Carter, A</v>
      </c>
      <c r="E377" s="2" t="str">
        <f>+'2000'!C30</f>
        <v>m</v>
      </c>
    </row>
    <row r="378" spans="3:5" ht="15">
      <c r="C378">
        <f t="shared" si="5"/>
        <v>2000</v>
      </c>
      <c r="D378" t="str">
        <f>+'2000'!B31</f>
        <v>Hargrave, P</v>
      </c>
      <c r="E378" s="2" t="str">
        <f>+'2000'!C31</f>
        <v>m</v>
      </c>
    </row>
    <row r="379" spans="3:5" ht="15">
      <c r="C379">
        <f t="shared" si="5"/>
        <v>2000</v>
      </c>
      <c r="D379" t="str">
        <f>+'2000'!B32</f>
        <v>Telling, N</v>
      </c>
      <c r="E379" s="2" t="str">
        <f>+'2000'!C32</f>
        <v>f</v>
      </c>
    </row>
    <row r="380" spans="3:5" ht="15">
      <c r="C380">
        <f t="shared" si="5"/>
        <v>2000</v>
      </c>
      <c r="D380" t="str">
        <f>+'2000'!B33</f>
        <v>Armitage, M</v>
      </c>
      <c r="E380" s="2" t="str">
        <f>+'2000'!C33</f>
        <v>m</v>
      </c>
    </row>
    <row r="381" spans="3:5" ht="15">
      <c r="C381">
        <f t="shared" si="5"/>
        <v>2000</v>
      </c>
      <c r="D381" t="str">
        <f>+'2000'!B34</f>
        <v>East, M</v>
      </c>
      <c r="E381" s="2" t="str">
        <f>+'2000'!C34</f>
        <v>m</v>
      </c>
    </row>
    <row r="382" spans="3:5" ht="15">
      <c r="C382">
        <f t="shared" si="5"/>
        <v>2000</v>
      </c>
      <c r="D382" t="str">
        <f>+'2000'!B35</f>
        <v>Carter, N</v>
      </c>
      <c r="E382" s="2" t="str">
        <f>+'2000'!C35</f>
        <v>m</v>
      </c>
    </row>
    <row r="383" spans="3:5" ht="15">
      <c r="C383">
        <f t="shared" si="5"/>
        <v>2000</v>
      </c>
      <c r="D383" t="str">
        <f>+'2000'!B36</f>
        <v>Underwood, G</v>
      </c>
      <c r="E383" s="2" t="str">
        <f>+'2000'!C36</f>
        <v>f</v>
      </c>
    </row>
    <row r="384" spans="3:5" ht="15">
      <c r="C384">
        <f t="shared" si="5"/>
        <v>2000</v>
      </c>
      <c r="D384" t="str">
        <f>+'2000'!B37</f>
        <v>Hughes, B</v>
      </c>
      <c r="E384" s="2" t="str">
        <f>+'2000'!C37</f>
        <v>m</v>
      </c>
    </row>
    <row r="385" spans="3:5" ht="15">
      <c r="C385">
        <f t="shared" si="5"/>
        <v>2000</v>
      </c>
      <c r="D385" t="str">
        <f>+'2000'!B38</f>
        <v>Horn, S</v>
      </c>
      <c r="E385" s="2" t="str">
        <f>+'2000'!C38</f>
        <v>m</v>
      </c>
    </row>
    <row r="386" spans="3:5" ht="15">
      <c r="C386">
        <f t="shared" si="5"/>
        <v>2000</v>
      </c>
      <c r="D386" t="str">
        <f>+'2000'!B39</f>
        <v>Robertson, A</v>
      </c>
      <c r="E386" s="2" t="str">
        <f>+'2000'!C39</f>
        <v>m</v>
      </c>
    </row>
    <row r="387" spans="3:5" ht="15">
      <c r="C387">
        <f t="shared" si="5"/>
        <v>2000</v>
      </c>
      <c r="D387" t="str">
        <f>+'2000'!B40</f>
        <v>Barlow, K</v>
      </c>
      <c r="E387" s="2" t="str">
        <f>+'2000'!C40</f>
        <v>f</v>
      </c>
    </row>
    <row r="388" spans="3:5" ht="15">
      <c r="C388">
        <f t="shared" si="5"/>
        <v>2000</v>
      </c>
      <c r="D388">
        <f>+'2000'!B41</f>
        <v>0</v>
      </c>
      <c r="E388" s="2">
        <f>+'2000'!C41</f>
        <v>0</v>
      </c>
    </row>
    <row r="389" spans="3:5" ht="15">
      <c r="C389">
        <f t="shared" si="5"/>
        <v>2000</v>
      </c>
      <c r="D389">
        <f>+'2000'!B42</f>
        <v>0</v>
      </c>
      <c r="E389" s="2">
        <f>+'2000'!C42</f>
        <v>0</v>
      </c>
    </row>
    <row r="390" spans="3:5" ht="15">
      <c r="C390">
        <f t="shared" si="5"/>
        <v>2000</v>
      </c>
      <c r="D390">
        <f>+'2000'!B43</f>
        <v>0</v>
      </c>
      <c r="E390" s="2">
        <f>+'2000'!C43</f>
        <v>0</v>
      </c>
    </row>
    <row r="391" spans="3:5" ht="15">
      <c r="C391">
        <f t="shared" si="5"/>
        <v>2000</v>
      </c>
      <c r="D391">
        <f>+'2000'!B44</f>
        <v>0</v>
      </c>
      <c r="E391" s="2">
        <f>+'2000'!C44</f>
        <v>0</v>
      </c>
    </row>
    <row r="392" spans="3:5" ht="15">
      <c r="C392">
        <f t="shared" si="5"/>
        <v>2000</v>
      </c>
      <c r="D392">
        <f>+'2000'!B45</f>
        <v>0</v>
      </c>
      <c r="E392" s="2">
        <f>+'2000'!C45</f>
        <v>0</v>
      </c>
    </row>
    <row r="393" spans="3:5" ht="15">
      <c r="C393">
        <f t="shared" si="5"/>
        <v>2000</v>
      </c>
      <c r="D393">
        <f>+'2000'!B46</f>
        <v>0</v>
      </c>
      <c r="E393" s="2">
        <f>+'2000'!C46</f>
        <v>0</v>
      </c>
    </row>
    <row r="394" spans="3:5" ht="15">
      <c r="C394">
        <f t="shared" si="5"/>
        <v>2000</v>
      </c>
      <c r="D394">
        <f>+'2000'!B47</f>
        <v>0</v>
      </c>
      <c r="E394" s="2">
        <f>+'2000'!C47</f>
        <v>0</v>
      </c>
    </row>
    <row r="395" spans="3:5" ht="15">
      <c r="C395">
        <f t="shared" si="5"/>
        <v>2000</v>
      </c>
      <c r="D395">
        <f>+'2000'!B48</f>
        <v>0</v>
      </c>
      <c r="E395" s="2">
        <f>+'2000'!C48</f>
        <v>0</v>
      </c>
    </row>
    <row r="396" spans="3:5" ht="15">
      <c r="C396">
        <f t="shared" si="5"/>
        <v>2000</v>
      </c>
      <c r="D396">
        <f>+'2000'!B49</f>
        <v>0</v>
      </c>
      <c r="E396" s="2">
        <f>+'2000'!C49</f>
        <v>0</v>
      </c>
    </row>
    <row r="397" spans="3:5" ht="15">
      <c r="C397">
        <f t="shared" si="5"/>
        <v>2000</v>
      </c>
      <c r="D397">
        <f>+'2000'!B50</f>
        <v>0</v>
      </c>
      <c r="E397" s="2">
        <f>+'2000'!C50</f>
        <v>0</v>
      </c>
    </row>
    <row r="398" spans="3:5" ht="15">
      <c r="C398">
        <f t="shared" si="5"/>
        <v>2000</v>
      </c>
      <c r="D398">
        <f>+'2000'!B51</f>
        <v>0</v>
      </c>
      <c r="E398" s="2">
        <f>+'2000'!C51</f>
        <v>0</v>
      </c>
    </row>
    <row r="399" spans="3:5" ht="15">
      <c r="C399">
        <f t="shared" si="5"/>
        <v>2000</v>
      </c>
      <c r="D399">
        <f>+'2000'!B52</f>
        <v>0</v>
      </c>
      <c r="E399" s="2">
        <f>+'2000'!C52</f>
        <v>0</v>
      </c>
    </row>
    <row r="400" spans="3:5" ht="15">
      <c r="C400">
        <f t="shared" si="5"/>
        <v>2000</v>
      </c>
      <c r="D400">
        <f>+'2000'!B53</f>
        <v>0</v>
      </c>
      <c r="E400" s="2">
        <f>+'2000'!C53</f>
        <v>0</v>
      </c>
    </row>
    <row r="401" spans="3:5" ht="15">
      <c r="C401">
        <f t="shared" si="5"/>
        <v>2001</v>
      </c>
      <c r="D401" t="str">
        <f>+'2001'!B4</f>
        <v>Cooper, I</v>
      </c>
      <c r="E401" s="2" t="str">
        <f>+'2001'!C4</f>
        <v>m</v>
      </c>
    </row>
    <row r="402" spans="3:5" ht="15">
      <c r="C402">
        <f t="shared" si="5"/>
        <v>2001</v>
      </c>
      <c r="D402" t="str">
        <f>+'2001'!B5</f>
        <v>Lyall, G</v>
      </c>
      <c r="E402" s="2" t="str">
        <f>+'2001'!C5</f>
        <v>m</v>
      </c>
    </row>
    <row r="403" spans="3:5" ht="15">
      <c r="C403">
        <f t="shared" si="5"/>
        <v>2001</v>
      </c>
      <c r="D403" t="str">
        <f>+'2001'!B6</f>
        <v>Gill, J</v>
      </c>
      <c r="E403" s="2" t="str">
        <f>+'2001'!C6</f>
        <v>m</v>
      </c>
    </row>
    <row r="404" spans="3:5" ht="15">
      <c r="C404">
        <f t="shared" si="5"/>
        <v>2001</v>
      </c>
      <c r="D404" t="str">
        <f>+'2001'!B7</f>
        <v>Purchase, P</v>
      </c>
      <c r="E404" s="2" t="str">
        <f>+'2001'!C7</f>
        <v>m</v>
      </c>
    </row>
    <row r="405" spans="3:5" ht="15">
      <c r="C405">
        <f t="shared" si="5"/>
        <v>2001</v>
      </c>
      <c r="D405" t="str">
        <f>+'2001'!B8</f>
        <v>Hemsworth, M</v>
      </c>
      <c r="E405" s="2" t="str">
        <f>+'2001'!C8</f>
        <v>f</v>
      </c>
    </row>
    <row r="406" spans="3:5" ht="15">
      <c r="C406">
        <f t="shared" si="5"/>
        <v>2001</v>
      </c>
      <c r="D406" t="str">
        <f>+'2001'!B9</f>
        <v>Humphries, J</v>
      </c>
      <c r="E406" s="2" t="str">
        <f>+'2001'!C9</f>
        <v>m</v>
      </c>
    </row>
    <row r="407" spans="3:5" ht="15">
      <c r="C407">
        <f t="shared" si="5"/>
        <v>2001</v>
      </c>
      <c r="D407" t="str">
        <f>+'2001'!B10</f>
        <v>James, H</v>
      </c>
      <c r="E407" s="2" t="str">
        <f>+'2001'!C10</f>
        <v>m</v>
      </c>
    </row>
    <row r="408" spans="3:5" ht="15">
      <c r="C408">
        <f t="shared" si="5"/>
        <v>2001</v>
      </c>
      <c r="D408" t="str">
        <f>+'2001'!B11</f>
        <v>Rea, M</v>
      </c>
      <c r="E408" s="2" t="str">
        <f>+'2001'!C11</f>
        <v>f</v>
      </c>
    </row>
    <row r="409" spans="3:5" ht="15">
      <c r="C409">
        <f t="shared" si="5"/>
        <v>2001</v>
      </c>
      <c r="D409" t="str">
        <f>+'2001'!B12</f>
        <v>Smith, R</v>
      </c>
      <c r="E409" s="2" t="str">
        <f>+'2001'!C12</f>
        <v>m</v>
      </c>
    </row>
    <row r="410" spans="3:5" ht="15">
      <c r="C410">
        <f t="shared" si="5"/>
        <v>2001</v>
      </c>
      <c r="D410" t="str">
        <f>+'2001'!B13</f>
        <v>Thompson, D</v>
      </c>
      <c r="E410" s="2" t="str">
        <f>+'2001'!C13</f>
        <v>m</v>
      </c>
    </row>
    <row r="411" spans="3:5" ht="15">
      <c r="C411">
        <f t="shared" si="5"/>
        <v>2001</v>
      </c>
      <c r="D411" t="str">
        <f>+'2001'!B14</f>
        <v>Underwood, G</v>
      </c>
      <c r="E411" s="2" t="str">
        <f>+'2001'!C14</f>
        <v>f</v>
      </c>
    </row>
    <row r="412" spans="3:5" ht="15">
      <c r="C412">
        <f t="shared" si="5"/>
        <v>2001</v>
      </c>
      <c r="D412" t="str">
        <f>+'2001'!B15</f>
        <v>Bates, R</v>
      </c>
      <c r="E412" s="2" t="str">
        <f>+'2001'!C15</f>
        <v>m</v>
      </c>
    </row>
    <row r="413" spans="3:5" ht="15">
      <c r="C413">
        <f t="shared" si="5"/>
        <v>2001</v>
      </c>
      <c r="D413" t="str">
        <f>+'2001'!B16</f>
        <v>Johnson, C</v>
      </c>
      <c r="E413" s="2" t="str">
        <f>+'2001'!C16</f>
        <v>m</v>
      </c>
    </row>
    <row r="414" spans="3:5" ht="15">
      <c r="C414">
        <f t="shared" si="5"/>
        <v>2001</v>
      </c>
      <c r="D414" t="str">
        <f>+'2001'!B17</f>
        <v>Griffin, B</v>
      </c>
      <c r="E414" s="2" t="str">
        <f>+'2001'!C17</f>
        <v>m</v>
      </c>
    </row>
    <row r="415" spans="3:5" ht="15">
      <c r="C415">
        <f t="shared" si="5"/>
        <v>2001</v>
      </c>
      <c r="D415" t="str">
        <f>+'2001'!B18</f>
        <v>Walker, D</v>
      </c>
      <c r="E415" s="2" t="str">
        <f>+'2001'!C18</f>
        <v>m</v>
      </c>
    </row>
    <row r="416" spans="3:5" ht="15">
      <c r="C416">
        <f t="shared" si="5"/>
        <v>2001</v>
      </c>
      <c r="D416" t="str">
        <f>+'2001'!B19</f>
        <v>Jefferies, B</v>
      </c>
      <c r="E416" s="2" t="str">
        <f>+'2001'!C19</f>
        <v>f</v>
      </c>
    </row>
    <row r="417" spans="3:5" ht="15">
      <c r="C417">
        <f t="shared" si="5"/>
        <v>2001</v>
      </c>
      <c r="D417" t="str">
        <f>+'2001'!B20</f>
        <v>Firmin, B</v>
      </c>
      <c r="E417" s="2" t="str">
        <f>+'2001'!C20</f>
        <v>m</v>
      </c>
    </row>
    <row r="418" spans="3:5" ht="15">
      <c r="C418">
        <f t="shared" si="5"/>
        <v>2001</v>
      </c>
      <c r="D418" t="str">
        <f>+'2001'!B21</f>
        <v>Telling, N</v>
      </c>
      <c r="E418" s="2" t="str">
        <f>+'2001'!C21</f>
        <v>f</v>
      </c>
    </row>
    <row r="419" spans="3:5" ht="15">
      <c r="C419">
        <f t="shared" si="5"/>
        <v>2001</v>
      </c>
      <c r="D419" t="str">
        <f>+'2001'!B22</f>
        <v>Barton, N</v>
      </c>
      <c r="E419" s="2" t="str">
        <f>+'2001'!C22</f>
        <v>m</v>
      </c>
    </row>
    <row r="420" spans="3:5" ht="15">
      <c r="C420">
        <f t="shared" si="5"/>
        <v>2001</v>
      </c>
      <c r="D420" t="str">
        <f>+'2001'!B23</f>
        <v>Dalziel, D</v>
      </c>
      <c r="E420" s="2" t="str">
        <f>+'2001'!C23</f>
        <v>m</v>
      </c>
    </row>
    <row r="421" spans="3:5" ht="15">
      <c r="C421">
        <f t="shared" si="5"/>
        <v>2001</v>
      </c>
      <c r="D421" t="str">
        <f>+'2001'!B24</f>
        <v>Rhodes, E</v>
      </c>
      <c r="E421" s="2" t="str">
        <f>+'2001'!C24</f>
        <v>f</v>
      </c>
    </row>
    <row r="422" spans="3:5" ht="15">
      <c r="C422">
        <f t="shared" si="5"/>
        <v>2001</v>
      </c>
      <c r="D422" t="str">
        <f>+'2001'!B25</f>
        <v>Hargrave, P</v>
      </c>
      <c r="E422" s="2" t="str">
        <f>+'2001'!C25</f>
        <v>m</v>
      </c>
    </row>
    <row r="423" spans="3:5" ht="15">
      <c r="C423">
        <f t="shared" si="5"/>
        <v>2001</v>
      </c>
      <c r="D423" t="str">
        <f>+'2001'!B26</f>
        <v>Palmer, P</v>
      </c>
      <c r="E423" s="2" t="str">
        <f>+'2001'!C26</f>
        <v>m</v>
      </c>
    </row>
    <row r="424" spans="3:5" ht="15">
      <c r="C424">
        <f t="shared" si="5"/>
        <v>2001</v>
      </c>
      <c r="D424" t="str">
        <f>+'2001'!B27</f>
        <v>Edwards, C</v>
      </c>
      <c r="E424" s="2" t="str">
        <f>+'2001'!C27</f>
        <v>f</v>
      </c>
    </row>
    <row r="425" spans="3:5" ht="15">
      <c r="C425">
        <f t="shared" si="5"/>
        <v>2001</v>
      </c>
      <c r="D425" t="str">
        <f>+'2001'!B28</f>
        <v>Bryan, T</v>
      </c>
      <c r="E425" s="2" t="str">
        <f>+'2001'!C28</f>
        <v>m</v>
      </c>
    </row>
    <row r="426" spans="3:5" ht="15">
      <c r="C426">
        <f t="shared" si="5"/>
        <v>2001</v>
      </c>
      <c r="D426" t="str">
        <f>+'2001'!B29</f>
        <v>Prentice, S</v>
      </c>
      <c r="E426" s="2" t="str">
        <f>+'2001'!C29</f>
        <v>m</v>
      </c>
    </row>
    <row r="427" spans="3:5" ht="15">
      <c r="C427">
        <f t="shared" si="5"/>
        <v>2001</v>
      </c>
      <c r="D427" t="str">
        <f>+'2001'!B30</f>
        <v>Lower, T</v>
      </c>
      <c r="E427" s="2" t="str">
        <f>+'2001'!C30</f>
        <v>f</v>
      </c>
    </row>
    <row r="428" spans="3:5" ht="15">
      <c r="C428">
        <f t="shared" si="5"/>
        <v>2001</v>
      </c>
      <c r="D428" t="str">
        <f>+'2001'!B31</f>
        <v>Hannay, K</v>
      </c>
      <c r="E428" s="2" t="str">
        <f>+'2001'!C31</f>
        <v>f</v>
      </c>
    </row>
    <row r="429" spans="3:5" ht="15">
      <c r="C429">
        <f t="shared" si="5"/>
        <v>2001</v>
      </c>
      <c r="D429" t="str">
        <f>+'2001'!B32</f>
        <v>Herbert, O</v>
      </c>
      <c r="E429" s="2" t="str">
        <f>+'2001'!C32</f>
        <v>m</v>
      </c>
    </row>
    <row r="430" spans="3:5" ht="15">
      <c r="C430">
        <f t="shared" si="5"/>
        <v>2001</v>
      </c>
      <c r="D430" t="str">
        <f>+'2001'!B33</f>
        <v>Ingram, G</v>
      </c>
      <c r="E430" s="2" t="str">
        <f>+'2001'!C33</f>
        <v>m</v>
      </c>
    </row>
    <row r="431" spans="3:5" ht="15">
      <c r="C431">
        <f t="shared" si="5"/>
        <v>2001</v>
      </c>
      <c r="D431" t="str">
        <f>+'2001'!B34</f>
        <v>Hughes, B</v>
      </c>
      <c r="E431" s="2" t="str">
        <f>+'2001'!C34</f>
        <v>m</v>
      </c>
    </row>
    <row r="432" spans="3:5" ht="15">
      <c r="C432">
        <f t="shared" si="5"/>
        <v>2001</v>
      </c>
      <c r="D432" t="str">
        <f>+'2001'!B35</f>
        <v>Franzel, C</v>
      </c>
      <c r="E432" s="2" t="str">
        <f>+'2001'!C35</f>
        <v>f</v>
      </c>
    </row>
    <row r="433" spans="3:5" ht="15">
      <c r="C433">
        <f t="shared" si="5"/>
        <v>2001</v>
      </c>
      <c r="D433" t="str">
        <f>+'2001'!B36</f>
        <v>Banfield, J</v>
      </c>
      <c r="E433" s="2" t="str">
        <f>+'2001'!C36</f>
        <v>f</v>
      </c>
    </row>
    <row r="434" spans="3:5" ht="15">
      <c r="C434">
        <f t="shared" si="5"/>
        <v>2001</v>
      </c>
      <c r="D434" t="str">
        <f>+'2001'!B37</f>
        <v>Carter, A</v>
      </c>
      <c r="E434" s="2" t="str">
        <f>+'2001'!C37</f>
        <v>m</v>
      </c>
    </row>
    <row r="435" spans="3:5" ht="15">
      <c r="C435">
        <f t="shared" si="5"/>
        <v>2001</v>
      </c>
      <c r="D435" t="str">
        <f>+'2001'!B38</f>
        <v>Winborn, M</v>
      </c>
      <c r="E435" s="2" t="str">
        <f>+'2001'!C38</f>
        <v>f</v>
      </c>
    </row>
    <row r="436" spans="3:5" ht="15">
      <c r="C436">
        <f aca="true" t="shared" si="6" ref="C436:C499">+C386+1</f>
        <v>2001</v>
      </c>
      <c r="D436" t="str">
        <f>+'2001'!B39</f>
        <v>Bennett, A</v>
      </c>
      <c r="E436" s="2" t="str">
        <f>+'2001'!C39</f>
        <v>m</v>
      </c>
    </row>
    <row r="437" spans="3:5" ht="15">
      <c r="C437">
        <f t="shared" si="6"/>
        <v>2001</v>
      </c>
      <c r="D437" t="str">
        <f>+'2001'!B40</f>
        <v>Oakley, C</v>
      </c>
      <c r="E437" s="2" t="str">
        <f>+'2001'!C40</f>
        <v>f</v>
      </c>
    </row>
    <row r="438" spans="3:5" ht="15">
      <c r="C438">
        <f t="shared" si="6"/>
        <v>2001</v>
      </c>
      <c r="D438" t="str">
        <f>+'2001'!B41</f>
        <v>Hannay, S</v>
      </c>
      <c r="E438" s="2" t="str">
        <f>+'2001'!C41</f>
        <v>m</v>
      </c>
    </row>
    <row r="439" spans="3:5" ht="15">
      <c r="C439">
        <f t="shared" si="6"/>
        <v>2001</v>
      </c>
      <c r="D439" t="str">
        <f>+'2001'!B42</f>
        <v>Wescott, S</v>
      </c>
      <c r="E439" s="2" t="str">
        <f>+'2001'!C42</f>
        <v>f</v>
      </c>
    </row>
    <row r="440" spans="3:5" ht="15">
      <c r="C440">
        <f t="shared" si="6"/>
        <v>2001</v>
      </c>
      <c r="D440" t="str">
        <f>+'2001'!B43</f>
        <v>Horn, S</v>
      </c>
      <c r="E440" s="2" t="str">
        <f>+'2001'!C43</f>
        <v>m</v>
      </c>
    </row>
    <row r="441" spans="3:5" ht="15">
      <c r="C441">
        <f t="shared" si="6"/>
        <v>2001</v>
      </c>
      <c r="D441" t="str">
        <f>+'2001'!B44</f>
        <v>Grover, S</v>
      </c>
      <c r="E441" s="2" t="str">
        <f>+'2001'!C44</f>
        <v>f</v>
      </c>
    </row>
    <row r="442" spans="3:5" ht="15">
      <c r="C442">
        <f t="shared" si="6"/>
        <v>2001</v>
      </c>
      <c r="D442">
        <f>+'2001'!B45</f>
        <v>0</v>
      </c>
      <c r="E442" s="2">
        <f>+'2001'!C45</f>
        <v>0</v>
      </c>
    </row>
    <row r="443" spans="3:5" ht="15">
      <c r="C443">
        <f t="shared" si="6"/>
        <v>2001</v>
      </c>
      <c r="D443">
        <f>+'2001'!B46</f>
        <v>0</v>
      </c>
      <c r="E443" s="2">
        <f>+'2001'!C46</f>
        <v>0</v>
      </c>
    </row>
    <row r="444" spans="3:5" ht="15">
      <c r="C444">
        <f t="shared" si="6"/>
        <v>2001</v>
      </c>
      <c r="D444">
        <f>+'2001'!B47</f>
        <v>0</v>
      </c>
      <c r="E444" s="2">
        <f>+'2001'!C47</f>
        <v>0</v>
      </c>
    </row>
    <row r="445" spans="3:5" ht="15">
      <c r="C445">
        <f t="shared" si="6"/>
        <v>2001</v>
      </c>
      <c r="D445">
        <f>+'2001'!B48</f>
        <v>0</v>
      </c>
      <c r="E445" s="2">
        <f>+'2001'!C48</f>
        <v>0</v>
      </c>
    </row>
    <row r="446" spans="3:5" ht="15">
      <c r="C446">
        <f t="shared" si="6"/>
        <v>2001</v>
      </c>
      <c r="D446">
        <f>+'2001'!B49</f>
        <v>0</v>
      </c>
      <c r="E446" s="2">
        <f>+'2001'!C49</f>
        <v>0</v>
      </c>
    </row>
    <row r="447" spans="3:5" ht="15">
      <c r="C447">
        <f t="shared" si="6"/>
        <v>2001</v>
      </c>
      <c r="D447">
        <f>+'2001'!B50</f>
        <v>0</v>
      </c>
      <c r="E447" s="2">
        <f>+'2001'!C50</f>
        <v>0</v>
      </c>
    </row>
    <row r="448" spans="3:5" ht="15">
      <c r="C448">
        <f t="shared" si="6"/>
        <v>2001</v>
      </c>
      <c r="D448">
        <f>+'2001'!B51</f>
        <v>0</v>
      </c>
      <c r="E448" s="2">
        <f>+'2001'!C51</f>
        <v>0</v>
      </c>
    </row>
    <row r="449" spans="3:5" ht="15">
      <c r="C449">
        <f t="shared" si="6"/>
        <v>2001</v>
      </c>
      <c r="D449">
        <f>+'2001'!B52</f>
        <v>0</v>
      </c>
      <c r="E449" s="2">
        <f>+'2001'!C52</f>
        <v>0</v>
      </c>
    </row>
    <row r="450" spans="3:5" ht="15">
      <c r="C450">
        <f t="shared" si="6"/>
        <v>2001</v>
      </c>
      <c r="D450">
        <f>+'2001'!B53</f>
        <v>0</v>
      </c>
      <c r="E450" s="2">
        <f>+'2001'!C53</f>
        <v>0</v>
      </c>
    </row>
    <row r="451" spans="3:5" ht="15">
      <c r="C451">
        <f t="shared" si="6"/>
        <v>2002</v>
      </c>
      <c r="D451" t="str">
        <f>+'2002'!B4</f>
        <v>Hemsworth, M</v>
      </c>
      <c r="E451" s="2" t="str">
        <f>+'2002'!C4</f>
        <v>f</v>
      </c>
    </row>
    <row r="452" spans="3:5" ht="15">
      <c r="C452">
        <f t="shared" si="6"/>
        <v>2002</v>
      </c>
      <c r="D452" t="str">
        <f>+'2002'!B5</f>
        <v>Gill, J</v>
      </c>
      <c r="E452" s="2" t="str">
        <f>+'2002'!C5</f>
        <v>m</v>
      </c>
    </row>
    <row r="453" spans="3:5" ht="15">
      <c r="C453">
        <f t="shared" si="6"/>
        <v>2002</v>
      </c>
      <c r="D453" t="str">
        <f>+'2002'!B6</f>
        <v>Purchase, R</v>
      </c>
      <c r="E453" s="2" t="str">
        <f>+'2002'!C6</f>
        <v>m</v>
      </c>
    </row>
    <row r="454" spans="3:5" ht="15">
      <c r="C454">
        <f t="shared" si="6"/>
        <v>2002</v>
      </c>
      <c r="D454" t="str">
        <f>+'2002'!B7</f>
        <v>Newton, A</v>
      </c>
      <c r="E454" s="2" t="str">
        <f>+'2002'!C7</f>
        <v>m</v>
      </c>
    </row>
    <row r="455" spans="3:5" ht="15">
      <c r="C455">
        <f t="shared" si="6"/>
        <v>2002</v>
      </c>
      <c r="D455" t="str">
        <f>+'2002'!B8</f>
        <v>Rea, M</v>
      </c>
      <c r="E455" s="2" t="str">
        <f>+'2002'!C8</f>
        <v>f</v>
      </c>
    </row>
    <row r="456" spans="3:5" ht="15">
      <c r="C456">
        <f t="shared" si="6"/>
        <v>2002</v>
      </c>
      <c r="D456" t="str">
        <f>+'2002'!B9</f>
        <v>Jefferies, B</v>
      </c>
      <c r="E456" s="2" t="str">
        <f>+'2002'!C9</f>
        <v>f</v>
      </c>
    </row>
    <row r="457" spans="3:5" ht="15">
      <c r="C457">
        <f t="shared" si="6"/>
        <v>2002</v>
      </c>
      <c r="D457" t="str">
        <f>+'2002'!B10</f>
        <v>Sykes, M</v>
      </c>
      <c r="E457" s="2" t="str">
        <f>+'2002'!C10</f>
        <v>m</v>
      </c>
    </row>
    <row r="458" spans="3:5" ht="15">
      <c r="C458">
        <f t="shared" si="6"/>
        <v>2002</v>
      </c>
      <c r="D458" t="str">
        <f>+'2002'!B11</f>
        <v>Smith, R</v>
      </c>
      <c r="E458" s="2" t="str">
        <f>+'2002'!C11</f>
        <v>m</v>
      </c>
    </row>
    <row r="459" spans="3:5" ht="15">
      <c r="C459">
        <f t="shared" si="6"/>
        <v>2002</v>
      </c>
      <c r="D459" t="str">
        <f>+'2002'!B12</f>
        <v>Lyall, G</v>
      </c>
      <c r="E459" s="2" t="str">
        <f>+'2002'!C12</f>
        <v>m</v>
      </c>
    </row>
    <row r="460" spans="3:5" ht="15">
      <c r="C460">
        <f t="shared" si="6"/>
        <v>2002</v>
      </c>
      <c r="D460" t="str">
        <f>+'2002'!B13</f>
        <v>Evans, D</v>
      </c>
      <c r="E460" s="2" t="str">
        <f>+'2002'!C13</f>
        <v>m</v>
      </c>
    </row>
    <row r="461" spans="3:5" ht="15">
      <c r="C461">
        <f t="shared" si="6"/>
        <v>2002</v>
      </c>
      <c r="D461" t="str">
        <f>+'2002'!B14</f>
        <v>Firmin, B</v>
      </c>
      <c r="E461" s="2" t="str">
        <f>+'2002'!C14</f>
        <v>m</v>
      </c>
    </row>
    <row r="462" spans="3:5" ht="15">
      <c r="C462">
        <f t="shared" si="6"/>
        <v>2002</v>
      </c>
      <c r="D462" t="str">
        <f>+'2002'!B15</f>
        <v>Humphreys, S</v>
      </c>
      <c r="E462" s="2" t="str">
        <f>+'2002'!C15</f>
        <v>m</v>
      </c>
    </row>
    <row r="463" spans="3:5" ht="15">
      <c r="C463">
        <f t="shared" si="6"/>
        <v>2002</v>
      </c>
      <c r="D463" t="str">
        <f>+'2002'!B16</f>
        <v>Rieley, L</v>
      </c>
      <c r="E463" s="2" t="str">
        <f>+'2002'!C16</f>
        <v>f</v>
      </c>
    </row>
    <row r="464" spans="3:5" ht="15">
      <c r="C464">
        <f t="shared" si="6"/>
        <v>2002</v>
      </c>
      <c r="D464" t="str">
        <f>+'2002'!B17</f>
        <v>Burke, T</v>
      </c>
      <c r="E464" s="2" t="str">
        <f>+'2002'!C17</f>
        <v>m</v>
      </c>
    </row>
    <row r="465" spans="3:5" ht="15">
      <c r="C465">
        <f t="shared" si="6"/>
        <v>2002</v>
      </c>
      <c r="D465" t="str">
        <f>+'2002'!B18</f>
        <v>Watts, R</v>
      </c>
      <c r="E465" s="2" t="str">
        <f>+'2002'!C18</f>
        <v>m</v>
      </c>
    </row>
    <row r="466" spans="3:5" ht="15">
      <c r="C466">
        <f t="shared" si="6"/>
        <v>2002</v>
      </c>
      <c r="D466" t="str">
        <f>+'2002'!B19</f>
        <v>Popkin, T</v>
      </c>
      <c r="E466" s="2" t="str">
        <f>+'2002'!C19</f>
        <v>m</v>
      </c>
    </row>
    <row r="467" spans="3:5" ht="15">
      <c r="C467">
        <f t="shared" si="6"/>
        <v>2002</v>
      </c>
      <c r="D467" t="str">
        <f>+'2002'!B20</f>
        <v>Bryan, T</v>
      </c>
      <c r="E467" s="2" t="str">
        <f>+'2002'!C20</f>
        <v>m</v>
      </c>
    </row>
    <row r="468" spans="3:5" ht="15">
      <c r="C468">
        <f t="shared" si="6"/>
        <v>2002</v>
      </c>
      <c r="D468" t="str">
        <f>+'2002'!B21</f>
        <v>Hargrave, P</v>
      </c>
      <c r="E468" s="2" t="str">
        <f>+'2002'!C21</f>
        <v>m</v>
      </c>
    </row>
    <row r="469" spans="3:5" ht="15">
      <c r="C469">
        <f t="shared" si="6"/>
        <v>2002</v>
      </c>
      <c r="D469" t="str">
        <f>+'2002'!B22</f>
        <v>Griffin, B</v>
      </c>
      <c r="E469" s="2" t="str">
        <f>+'2002'!C22</f>
        <v>m</v>
      </c>
    </row>
    <row r="470" spans="3:5" ht="15">
      <c r="C470">
        <f t="shared" si="6"/>
        <v>2002</v>
      </c>
      <c r="D470" t="str">
        <f>+'2002'!B23</f>
        <v>Bates, R</v>
      </c>
      <c r="E470" s="2" t="str">
        <f>+'2002'!C23</f>
        <v>m</v>
      </c>
    </row>
    <row r="471" spans="3:5" ht="15">
      <c r="C471">
        <f t="shared" si="6"/>
        <v>2002</v>
      </c>
      <c r="D471" t="str">
        <f>+'2002'!B24</f>
        <v>Dalziel, D</v>
      </c>
      <c r="E471" s="2" t="str">
        <f>+'2002'!C24</f>
        <v>m</v>
      </c>
    </row>
    <row r="472" spans="3:5" ht="15">
      <c r="C472">
        <f t="shared" si="6"/>
        <v>2002</v>
      </c>
      <c r="D472" t="str">
        <f>+'2002'!B25</f>
        <v>Winborn, M</v>
      </c>
      <c r="E472" s="2" t="str">
        <f>+'2002'!C25</f>
        <v>f</v>
      </c>
    </row>
    <row r="473" spans="3:5" ht="15">
      <c r="C473">
        <f t="shared" si="6"/>
        <v>2002</v>
      </c>
      <c r="D473" t="str">
        <f>+'2002'!B26</f>
        <v>Johnson, C</v>
      </c>
      <c r="E473" s="2" t="str">
        <f>+'2002'!C26</f>
        <v>m</v>
      </c>
    </row>
    <row r="474" spans="3:5" ht="15">
      <c r="C474">
        <f t="shared" si="6"/>
        <v>2002</v>
      </c>
      <c r="D474" t="str">
        <f>+'2002'!B27</f>
        <v>Palmer, P</v>
      </c>
      <c r="E474" s="2" t="str">
        <f>+'2002'!C27</f>
        <v>m</v>
      </c>
    </row>
    <row r="475" spans="3:5" ht="15">
      <c r="C475">
        <f t="shared" si="6"/>
        <v>2002</v>
      </c>
      <c r="D475" t="str">
        <f>+'2002'!B28</f>
        <v>Cooper, I</v>
      </c>
      <c r="E475" s="2" t="str">
        <f>+'2002'!C28</f>
        <v>m</v>
      </c>
    </row>
    <row r="476" spans="3:5" ht="15">
      <c r="C476">
        <f t="shared" si="6"/>
        <v>2002</v>
      </c>
      <c r="D476" t="str">
        <f>+'2002'!B29</f>
        <v>Prentice, S</v>
      </c>
      <c r="E476" s="2" t="str">
        <f>+'2002'!C29</f>
        <v>m</v>
      </c>
    </row>
    <row r="477" spans="3:5" ht="15">
      <c r="C477">
        <f t="shared" si="6"/>
        <v>2002</v>
      </c>
      <c r="D477" t="str">
        <f>+'2002'!B30</f>
        <v>Pitt, M</v>
      </c>
      <c r="E477" s="2" t="str">
        <f>+'2002'!C30</f>
        <v>f</v>
      </c>
    </row>
    <row r="478" spans="3:5" ht="15">
      <c r="C478">
        <f t="shared" si="6"/>
        <v>2002</v>
      </c>
      <c r="D478" t="str">
        <f>+'2002'!B31</f>
        <v>Wescott, S</v>
      </c>
      <c r="E478" s="2" t="str">
        <f>+'2002'!C31</f>
        <v>f</v>
      </c>
    </row>
    <row r="479" spans="3:5" ht="15">
      <c r="C479">
        <f t="shared" si="6"/>
        <v>2002</v>
      </c>
      <c r="D479" t="str">
        <f>+'2002'!B32</f>
        <v>Hills, L</v>
      </c>
      <c r="E479" s="2" t="str">
        <f>+'2002'!C32</f>
        <v>f</v>
      </c>
    </row>
    <row r="480" spans="3:5" ht="15">
      <c r="C480">
        <f t="shared" si="6"/>
        <v>2002</v>
      </c>
      <c r="D480" t="str">
        <f>+'2002'!B33</f>
        <v>Barton, G</v>
      </c>
      <c r="E480" s="2" t="str">
        <f>+'2002'!C33</f>
        <v>m</v>
      </c>
    </row>
    <row r="481" spans="3:5" ht="15">
      <c r="C481">
        <f t="shared" si="6"/>
        <v>2002</v>
      </c>
      <c r="D481" t="str">
        <f>+'2002'!B34</f>
        <v>Newcombe, H</v>
      </c>
      <c r="E481" s="2" t="str">
        <f>+'2002'!C34</f>
        <v>f</v>
      </c>
    </row>
    <row r="482" spans="3:5" ht="15">
      <c r="C482">
        <f t="shared" si="6"/>
        <v>2002</v>
      </c>
      <c r="D482" t="str">
        <f>+'2002'!B35</f>
        <v>Ward, N</v>
      </c>
      <c r="E482" s="2" t="str">
        <f>+'2002'!C35</f>
        <v>m</v>
      </c>
    </row>
    <row r="483" spans="3:5" ht="15">
      <c r="C483">
        <f t="shared" si="6"/>
        <v>2002</v>
      </c>
      <c r="D483" t="str">
        <f>+'2002'!B36</f>
        <v>Goodwin, B</v>
      </c>
      <c r="E483" s="2" t="str">
        <f>+'2002'!C36</f>
        <v>f</v>
      </c>
    </row>
    <row r="484" spans="3:5" ht="15">
      <c r="C484">
        <f t="shared" si="6"/>
        <v>2002</v>
      </c>
      <c r="D484" t="str">
        <f>+'2002'!B37</f>
        <v>Rix, J</v>
      </c>
      <c r="E484" s="2" t="str">
        <f>+'2002'!C37</f>
        <v>m</v>
      </c>
    </row>
    <row r="485" spans="3:5" ht="15">
      <c r="C485">
        <f t="shared" si="6"/>
        <v>2002</v>
      </c>
      <c r="D485" t="str">
        <f>+'2002'!B38</f>
        <v>Walker, D</v>
      </c>
      <c r="E485" s="2" t="str">
        <f>+'2002'!C38</f>
        <v>m</v>
      </c>
    </row>
    <row r="486" spans="3:5" ht="15">
      <c r="C486">
        <f t="shared" si="6"/>
        <v>2002</v>
      </c>
      <c r="D486" t="str">
        <f>+'2002'!B39</f>
        <v>Johnson, M</v>
      </c>
      <c r="E486" s="2" t="str">
        <f>+'2002'!C39</f>
        <v>m</v>
      </c>
    </row>
    <row r="487" spans="3:5" ht="15">
      <c r="C487">
        <f t="shared" si="6"/>
        <v>2002</v>
      </c>
      <c r="D487" t="str">
        <f>+'2002'!B40</f>
        <v>Thompson, D</v>
      </c>
      <c r="E487" s="2" t="str">
        <f>+'2002'!C40</f>
        <v>m</v>
      </c>
    </row>
    <row r="488" spans="3:5" ht="15">
      <c r="C488">
        <f t="shared" si="6"/>
        <v>2002</v>
      </c>
      <c r="D488" t="str">
        <f>+'2002'!B41</f>
        <v>Franzel, C</v>
      </c>
      <c r="E488" s="2" t="str">
        <f>+'2002'!C41</f>
        <v>f</v>
      </c>
    </row>
    <row r="489" spans="3:5" ht="15">
      <c r="C489">
        <f t="shared" si="6"/>
        <v>2002</v>
      </c>
      <c r="D489" t="str">
        <f>+'2002'!B42</f>
        <v>Tibbott, C</v>
      </c>
      <c r="E489" s="2" t="str">
        <f>+'2002'!C42</f>
        <v>f</v>
      </c>
    </row>
    <row r="490" spans="3:5" ht="15">
      <c r="C490">
        <f t="shared" si="6"/>
        <v>2002</v>
      </c>
      <c r="D490" t="str">
        <f>+'2002'!B43</f>
        <v>Grover, S</v>
      </c>
      <c r="E490" s="2" t="str">
        <f>+'2002'!C43</f>
        <v>f</v>
      </c>
    </row>
    <row r="491" spans="3:5" ht="15">
      <c r="C491">
        <f t="shared" si="6"/>
        <v>2002</v>
      </c>
      <c r="D491" t="str">
        <f>+'2002'!B44</f>
        <v>Denyer, J</v>
      </c>
      <c r="E491" s="2" t="str">
        <f>+'2002'!C44</f>
        <v>f</v>
      </c>
    </row>
    <row r="492" spans="3:5" ht="15">
      <c r="C492">
        <f t="shared" si="6"/>
        <v>2002</v>
      </c>
      <c r="D492" t="str">
        <f>+'2002'!B45</f>
        <v>Barton, N</v>
      </c>
      <c r="E492" s="2" t="str">
        <f>+'2002'!C45</f>
        <v>m</v>
      </c>
    </row>
    <row r="493" spans="3:5" ht="15">
      <c r="C493">
        <f t="shared" si="6"/>
        <v>2002</v>
      </c>
      <c r="D493">
        <f>+'2002'!B46</f>
        <v>0</v>
      </c>
      <c r="E493" s="2">
        <f>+'2002'!C46</f>
        <v>0</v>
      </c>
    </row>
    <row r="494" spans="3:5" ht="15">
      <c r="C494">
        <f t="shared" si="6"/>
        <v>2002</v>
      </c>
      <c r="D494">
        <f>+'2002'!B47</f>
        <v>0</v>
      </c>
      <c r="E494" s="2">
        <f>+'2002'!C47</f>
        <v>0</v>
      </c>
    </row>
    <row r="495" spans="3:5" ht="15">
      <c r="C495">
        <f t="shared" si="6"/>
        <v>2002</v>
      </c>
      <c r="D495">
        <f>+'2002'!B48</f>
        <v>0</v>
      </c>
      <c r="E495" s="2">
        <f>+'2002'!C48</f>
        <v>0</v>
      </c>
    </row>
    <row r="496" spans="3:5" ht="15">
      <c r="C496">
        <f t="shared" si="6"/>
        <v>2002</v>
      </c>
      <c r="D496">
        <f>+'2002'!B49</f>
        <v>0</v>
      </c>
      <c r="E496" s="2">
        <f>+'2002'!C49</f>
        <v>0</v>
      </c>
    </row>
    <row r="497" spans="3:5" ht="15">
      <c r="C497">
        <f t="shared" si="6"/>
        <v>2002</v>
      </c>
      <c r="D497">
        <f>+'2002'!B50</f>
        <v>0</v>
      </c>
      <c r="E497" s="2">
        <f>+'2002'!C50</f>
        <v>0</v>
      </c>
    </row>
    <row r="498" spans="3:5" ht="15">
      <c r="C498">
        <f t="shared" si="6"/>
        <v>2002</v>
      </c>
      <c r="D498">
        <f>+'2002'!B51</f>
        <v>0</v>
      </c>
      <c r="E498" s="2">
        <f>+'2002'!C51</f>
        <v>0</v>
      </c>
    </row>
    <row r="499" spans="3:5" ht="15">
      <c r="C499">
        <f t="shared" si="6"/>
        <v>2002</v>
      </c>
      <c r="D499">
        <f>+'2002'!B52</f>
        <v>0</v>
      </c>
      <c r="E499" s="2">
        <f>+'2002'!C52</f>
        <v>0</v>
      </c>
    </row>
    <row r="500" spans="3:5" ht="15">
      <c r="C500">
        <f aca="true" t="shared" si="7" ref="C500:C563">+C450+1</f>
        <v>2002</v>
      </c>
      <c r="D500">
        <f>+'2002'!B53</f>
        <v>0</v>
      </c>
      <c r="E500" s="2">
        <f>+'2002'!C53</f>
        <v>0</v>
      </c>
    </row>
    <row r="501" spans="3:5" ht="15">
      <c r="C501">
        <f t="shared" si="7"/>
        <v>2003</v>
      </c>
      <c r="D501" t="str">
        <f>+'2003'!B4</f>
        <v>Lyall, G</v>
      </c>
      <c r="E501" s="2" t="str">
        <f>+'2003'!C4</f>
        <v>m</v>
      </c>
    </row>
    <row r="502" spans="3:5" ht="15">
      <c r="C502">
        <f t="shared" si="7"/>
        <v>2003</v>
      </c>
      <c r="D502" t="str">
        <f>+'2003'!B5</f>
        <v>Gill, J</v>
      </c>
      <c r="E502" s="2" t="str">
        <f>+'2003'!C5</f>
        <v>m</v>
      </c>
    </row>
    <row r="503" spans="3:5" ht="15">
      <c r="C503">
        <f t="shared" si="7"/>
        <v>2003</v>
      </c>
      <c r="D503" t="str">
        <f>+'2003'!B6</f>
        <v>Rea, M</v>
      </c>
      <c r="E503" s="2" t="str">
        <f>+'2003'!C6</f>
        <v>f</v>
      </c>
    </row>
    <row r="504" spans="3:5" ht="15">
      <c r="C504">
        <f t="shared" si="7"/>
        <v>2003</v>
      </c>
      <c r="D504" t="str">
        <f>+'2003'!B7</f>
        <v>Delbridge, M</v>
      </c>
      <c r="E504" s="2" t="str">
        <f>+'2003'!C7</f>
        <v>m</v>
      </c>
    </row>
    <row r="505" spans="3:5" ht="15">
      <c r="C505">
        <f t="shared" si="7"/>
        <v>2003</v>
      </c>
      <c r="D505" t="str">
        <f>+'2003'!B8</f>
        <v>Pitt, M</v>
      </c>
      <c r="E505" s="2" t="str">
        <f>+'2003'!C8</f>
        <v>f</v>
      </c>
    </row>
    <row r="506" spans="3:5" ht="15">
      <c r="C506">
        <f t="shared" si="7"/>
        <v>2003</v>
      </c>
      <c r="D506" t="str">
        <f>+'2003'!B9</f>
        <v>Goodwin, B</v>
      </c>
      <c r="E506" s="2" t="str">
        <f>+'2003'!C9</f>
        <v>f</v>
      </c>
    </row>
    <row r="507" spans="3:5" ht="15">
      <c r="C507">
        <f t="shared" si="7"/>
        <v>2003</v>
      </c>
      <c r="D507" t="str">
        <f>+'2003'!B10</f>
        <v>Bryan, T</v>
      </c>
      <c r="E507" s="2" t="str">
        <f>+'2003'!C10</f>
        <v>m</v>
      </c>
    </row>
    <row r="508" spans="3:5" ht="15">
      <c r="C508">
        <f t="shared" si="7"/>
        <v>2003</v>
      </c>
      <c r="D508" t="str">
        <f>+'2003'!B11</f>
        <v>Carter, A</v>
      </c>
      <c r="E508" s="2" t="str">
        <f>+'2003'!C11</f>
        <v>m</v>
      </c>
    </row>
    <row r="509" spans="3:5" ht="15">
      <c r="C509">
        <f t="shared" si="7"/>
        <v>2003</v>
      </c>
      <c r="D509" t="str">
        <f>+'2003'!B12</f>
        <v>Thompson, D</v>
      </c>
      <c r="E509" s="2" t="str">
        <f>+'2003'!C12</f>
        <v>m</v>
      </c>
    </row>
    <row r="510" spans="3:5" ht="15">
      <c r="C510">
        <f t="shared" si="7"/>
        <v>2003</v>
      </c>
      <c r="D510" t="str">
        <f>+'2003'!B13</f>
        <v>Hemsworth, M</v>
      </c>
      <c r="E510" s="2" t="str">
        <f>+'2003'!C13</f>
        <v>f</v>
      </c>
    </row>
    <row r="511" spans="3:5" ht="15">
      <c r="C511">
        <f t="shared" si="7"/>
        <v>2003</v>
      </c>
      <c r="D511" t="str">
        <f>+'2003'!B14</f>
        <v>Dalziel, D</v>
      </c>
      <c r="E511" s="2" t="str">
        <f>+'2003'!C14</f>
        <v>m</v>
      </c>
    </row>
    <row r="512" spans="3:5" ht="15">
      <c r="C512">
        <f t="shared" si="7"/>
        <v>2003</v>
      </c>
      <c r="D512" t="str">
        <f>+'2003'!B15</f>
        <v>Cooper, I</v>
      </c>
      <c r="E512" s="2" t="str">
        <f>+'2003'!C15</f>
        <v>m</v>
      </c>
    </row>
    <row r="513" spans="3:5" ht="15">
      <c r="C513">
        <f t="shared" si="7"/>
        <v>2003</v>
      </c>
      <c r="D513" t="str">
        <f>+'2003'!B16</f>
        <v>Hargarve, P</v>
      </c>
      <c r="E513" s="2" t="str">
        <f>+'2003'!C16</f>
        <v>m</v>
      </c>
    </row>
    <row r="514" spans="3:5" ht="15">
      <c r="C514">
        <f t="shared" si="7"/>
        <v>2003</v>
      </c>
      <c r="D514" t="str">
        <f>+'2003'!B17</f>
        <v>Newcombe, H</v>
      </c>
      <c r="E514" s="2" t="str">
        <f>+'2003'!C17</f>
        <v>f</v>
      </c>
    </row>
    <row r="515" spans="3:5" ht="15">
      <c r="C515">
        <f t="shared" si="7"/>
        <v>2003</v>
      </c>
      <c r="D515" t="str">
        <f>+'2003'!B18</f>
        <v>Griffin, B</v>
      </c>
      <c r="E515" s="2" t="str">
        <f>+'2003'!C18</f>
        <v>m</v>
      </c>
    </row>
    <row r="516" spans="3:5" ht="15">
      <c r="C516">
        <f t="shared" si="7"/>
        <v>2003</v>
      </c>
      <c r="D516" t="str">
        <f>+'2003'!B19</f>
        <v>Sykes, M</v>
      </c>
      <c r="E516" s="2" t="str">
        <f>+'2003'!C19</f>
        <v>m</v>
      </c>
    </row>
    <row r="517" spans="3:5" ht="15">
      <c r="C517">
        <f t="shared" si="7"/>
        <v>2003</v>
      </c>
      <c r="D517" t="str">
        <f>+'2003'!B20</f>
        <v>Wescott, S</v>
      </c>
      <c r="E517" s="2" t="str">
        <f>+'2003'!C20</f>
        <v>f</v>
      </c>
    </row>
    <row r="518" spans="3:5" ht="15">
      <c r="C518">
        <f t="shared" si="7"/>
        <v>2003</v>
      </c>
      <c r="D518" t="str">
        <f>+'2003'!B21</f>
        <v>Newton, A</v>
      </c>
      <c r="E518" s="2" t="str">
        <f>+'2003'!C21</f>
        <v>m</v>
      </c>
    </row>
    <row r="519" spans="3:5" ht="15">
      <c r="C519">
        <f t="shared" si="7"/>
        <v>2003</v>
      </c>
      <c r="D519" t="str">
        <f>+'2003'!B22</f>
        <v>Winborn, M</v>
      </c>
      <c r="E519" s="2" t="str">
        <f>+'2003'!C22</f>
        <v>f</v>
      </c>
    </row>
    <row r="520" spans="3:5" ht="15">
      <c r="C520">
        <f t="shared" si="7"/>
        <v>2003</v>
      </c>
      <c r="D520" t="str">
        <f>+'2003'!B23</f>
        <v>Hughes, B</v>
      </c>
      <c r="E520" s="2" t="str">
        <f>+'2003'!C23</f>
        <v>m</v>
      </c>
    </row>
    <row r="521" spans="3:5" ht="15">
      <c r="C521">
        <f t="shared" si="7"/>
        <v>2003</v>
      </c>
      <c r="D521" t="str">
        <f>+'2003'!B24</f>
        <v>Horn, S</v>
      </c>
      <c r="E521" s="2" t="str">
        <f>+'2003'!C24</f>
        <v>m</v>
      </c>
    </row>
    <row r="522" spans="3:5" ht="15">
      <c r="C522">
        <f t="shared" si="7"/>
        <v>2003</v>
      </c>
      <c r="D522" t="str">
        <f>+'2003'!B25</f>
        <v>Watts, R</v>
      </c>
      <c r="E522" s="2" t="str">
        <f>+'2003'!C25</f>
        <v>m</v>
      </c>
    </row>
    <row r="523" spans="3:5" ht="15">
      <c r="C523">
        <f t="shared" si="7"/>
        <v>2003</v>
      </c>
      <c r="D523" t="str">
        <f>+'2003'!B26</f>
        <v>Purchase, R</v>
      </c>
      <c r="E523" s="2" t="str">
        <f>+'2003'!C26</f>
        <v>m</v>
      </c>
    </row>
    <row r="524" spans="3:5" ht="15">
      <c r="C524">
        <f t="shared" si="7"/>
        <v>2003</v>
      </c>
      <c r="D524" t="str">
        <f>+'2003'!B27</f>
        <v>Palmer, P</v>
      </c>
      <c r="E524" s="2" t="str">
        <f>+'2003'!C27</f>
        <v>m</v>
      </c>
    </row>
    <row r="525" spans="3:5" ht="15">
      <c r="C525">
        <f t="shared" si="7"/>
        <v>2003</v>
      </c>
      <c r="D525" t="str">
        <f>+'2003'!B28</f>
        <v>Johnson, C</v>
      </c>
      <c r="E525" s="2" t="str">
        <f>+'2003'!C28</f>
        <v>m</v>
      </c>
    </row>
    <row r="526" spans="3:5" ht="15">
      <c r="C526">
        <f t="shared" si="7"/>
        <v>2003</v>
      </c>
      <c r="D526" t="str">
        <f>+'2003'!B29</f>
        <v>Underwood, G</v>
      </c>
      <c r="E526" s="2" t="str">
        <f>+'2003'!C29</f>
        <v>f</v>
      </c>
    </row>
    <row r="527" spans="3:5" ht="15">
      <c r="C527">
        <f t="shared" si="7"/>
        <v>2003</v>
      </c>
      <c r="D527" t="str">
        <f>+'2003'!B30</f>
        <v>Bates, R</v>
      </c>
      <c r="E527" s="2" t="str">
        <f>+'2003'!C30</f>
        <v>m</v>
      </c>
    </row>
    <row r="528" spans="3:5" ht="15">
      <c r="C528">
        <f t="shared" si="7"/>
        <v>2003</v>
      </c>
      <c r="D528" t="str">
        <f>+'2003'!B31</f>
        <v>Hills, L</v>
      </c>
      <c r="E528" s="2" t="str">
        <f>+'2003'!C31</f>
        <v>f</v>
      </c>
    </row>
    <row r="529" spans="3:5" ht="15">
      <c r="C529">
        <f t="shared" si="7"/>
        <v>2003</v>
      </c>
      <c r="D529" t="str">
        <f>+'2003'!B32</f>
        <v>Johnson, M</v>
      </c>
      <c r="E529" s="2" t="str">
        <f>+'2003'!C32</f>
        <v>m</v>
      </c>
    </row>
    <row r="530" spans="3:5" ht="15">
      <c r="C530">
        <f t="shared" si="7"/>
        <v>2003</v>
      </c>
      <c r="D530" t="str">
        <f>+'2003'!B33</f>
        <v>Essex, J</v>
      </c>
      <c r="E530" s="2" t="str">
        <f>+'2003'!C33</f>
        <v>f</v>
      </c>
    </row>
    <row r="531" spans="3:5" ht="15">
      <c r="C531">
        <f t="shared" si="7"/>
        <v>2003</v>
      </c>
      <c r="D531" t="str">
        <f>+'2003'!B34</f>
        <v>Barton, G</v>
      </c>
      <c r="E531" s="2" t="str">
        <f>+'2003'!C34</f>
        <v>m</v>
      </c>
    </row>
    <row r="532" spans="3:5" ht="15">
      <c r="C532">
        <f t="shared" si="7"/>
        <v>2003</v>
      </c>
      <c r="D532" t="str">
        <f>+'2003'!B35</f>
        <v>Franzel, C</v>
      </c>
      <c r="E532" s="2" t="str">
        <f>+'2003'!C35</f>
        <v>f</v>
      </c>
    </row>
    <row r="533" spans="3:5" ht="15">
      <c r="C533">
        <f t="shared" si="7"/>
        <v>2003</v>
      </c>
      <c r="D533" t="str">
        <f>+'2003'!B36</f>
        <v>Banfield, J</v>
      </c>
      <c r="E533" s="2" t="str">
        <f>+'2003'!C36</f>
        <v>f</v>
      </c>
    </row>
    <row r="534" spans="3:5" ht="15">
      <c r="C534">
        <f t="shared" si="7"/>
        <v>2003</v>
      </c>
      <c r="D534" t="str">
        <f>+'2003'!B37</f>
        <v>Humphreys, S</v>
      </c>
      <c r="E534" s="2" t="str">
        <f>+'2003'!C37</f>
        <v>m</v>
      </c>
    </row>
    <row r="535" spans="3:5" ht="15">
      <c r="C535">
        <f t="shared" si="7"/>
        <v>2003</v>
      </c>
      <c r="D535" t="str">
        <f>+'2003'!B38</f>
        <v>Barton, N</v>
      </c>
      <c r="E535" s="2" t="str">
        <f>+'2003'!C38</f>
        <v>m</v>
      </c>
    </row>
    <row r="536" spans="3:5" ht="15">
      <c r="C536">
        <f t="shared" si="7"/>
        <v>2003</v>
      </c>
      <c r="D536" t="str">
        <f>+'2003'!B39</f>
        <v>Telling, N</v>
      </c>
      <c r="E536" s="2" t="str">
        <f>+'2003'!C39</f>
        <v>f</v>
      </c>
    </row>
    <row r="537" spans="3:5" ht="15">
      <c r="C537">
        <f t="shared" si="7"/>
        <v>2003</v>
      </c>
      <c r="D537" t="str">
        <f>+'2003'!B40</f>
        <v>Smith, R</v>
      </c>
      <c r="E537" s="2" t="str">
        <f>+'2003'!C40</f>
        <v>m</v>
      </c>
    </row>
    <row r="538" spans="3:5" ht="15">
      <c r="C538">
        <f t="shared" si="7"/>
        <v>2003</v>
      </c>
      <c r="D538" t="str">
        <f>+'2003'!B41</f>
        <v>Armitage, M</v>
      </c>
      <c r="E538" s="2" t="str">
        <f>+'2003'!C41</f>
        <v>m</v>
      </c>
    </row>
    <row r="539" spans="3:5" ht="15">
      <c r="C539">
        <f t="shared" si="7"/>
        <v>2003</v>
      </c>
      <c r="D539" t="str">
        <f>+'2003'!B42</f>
        <v>Essex, M</v>
      </c>
      <c r="E539" s="2" t="str">
        <f>+'2003'!C42</f>
        <v>m</v>
      </c>
    </row>
    <row r="540" spans="3:5" ht="15">
      <c r="C540">
        <f t="shared" si="7"/>
        <v>2003</v>
      </c>
      <c r="D540" t="str">
        <f>+'2003'!B43</f>
        <v>Beard, V</v>
      </c>
      <c r="E540" s="2" t="str">
        <f>+'2003'!C43</f>
        <v>m</v>
      </c>
    </row>
    <row r="541" spans="3:5" ht="15">
      <c r="C541">
        <f t="shared" si="7"/>
        <v>2003</v>
      </c>
      <c r="D541" t="str">
        <f>+'2003'!B44</f>
        <v>Denyer, J</v>
      </c>
      <c r="E541" s="2" t="str">
        <f>+'2003'!C44</f>
        <v>f</v>
      </c>
    </row>
    <row r="542" spans="3:5" ht="15">
      <c r="C542">
        <f t="shared" si="7"/>
        <v>2003</v>
      </c>
      <c r="D542" t="str">
        <f>+'2003'!B45</f>
        <v>Evans, D</v>
      </c>
      <c r="E542" s="2" t="str">
        <f>+'2003'!C45</f>
        <v>m</v>
      </c>
    </row>
    <row r="543" spans="3:5" ht="15">
      <c r="C543">
        <f t="shared" si="7"/>
        <v>2003</v>
      </c>
      <c r="D543">
        <f>+'2003'!B46</f>
        <v>0</v>
      </c>
      <c r="E543" s="2">
        <f>+'2003'!C46</f>
        <v>0</v>
      </c>
    </row>
    <row r="544" spans="3:5" ht="15">
      <c r="C544">
        <f t="shared" si="7"/>
        <v>2003</v>
      </c>
      <c r="D544">
        <f>+'2003'!B47</f>
        <v>0</v>
      </c>
      <c r="E544" s="2">
        <f>+'2003'!C47</f>
        <v>0</v>
      </c>
    </row>
    <row r="545" spans="3:5" ht="15">
      <c r="C545">
        <f t="shared" si="7"/>
        <v>2003</v>
      </c>
      <c r="D545">
        <f>+'2003'!B48</f>
        <v>0</v>
      </c>
      <c r="E545" s="2">
        <f>+'2003'!C48</f>
        <v>0</v>
      </c>
    </row>
    <row r="546" spans="3:5" ht="15">
      <c r="C546">
        <f t="shared" si="7"/>
        <v>2003</v>
      </c>
      <c r="D546">
        <f>+'2003'!B49</f>
        <v>0</v>
      </c>
      <c r="E546" s="2">
        <f>+'2003'!C49</f>
        <v>0</v>
      </c>
    </row>
    <row r="547" spans="3:5" ht="15">
      <c r="C547">
        <f t="shared" si="7"/>
        <v>2003</v>
      </c>
      <c r="D547">
        <f>+'2003'!B50</f>
        <v>0</v>
      </c>
      <c r="E547" s="2">
        <f>+'2003'!C50</f>
        <v>0</v>
      </c>
    </row>
    <row r="548" spans="3:5" ht="15">
      <c r="C548">
        <f t="shared" si="7"/>
        <v>2003</v>
      </c>
      <c r="D548">
        <f>+'2003'!B51</f>
        <v>0</v>
      </c>
      <c r="E548" s="2">
        <f>+'2003'!C51</f>
        <v>0</v>
      </c>
    </row>
    <row r="549" spans="3:5" ht="15">
      <c r="C549">
        <f t="shared" si="7"/>
        <v>2003</v>
      </c>
      <c r="D549">
        <f>+'2003'!B52</f>
        <v>0</v>
      </c>
      <c r="E549" s="2">
        <f>+'2003'!C52</f>
        <v>0</v>
      </c>
    </row>
    <row r="550" spans="3:5" ht="15">
      <c r="C550">
        <f t="shared" si="7"/>
        <v>2003</v>
      </c>
      <c r="D550">
        <f>+'2003'!B53</f>
        <v>0</v>
      </c>
      <c r="E550" s="2">
        <f>+'2003'!C53</f>
        <v>0</v>
      </c>
    </row>
    <row r="551" spans="3:5" ht="15">
      <c r="C551">
        <f t="shared" si="7"/>
        <v>2004</v>
      </c>
      <c r="D551" t="str">
        <f>+'2004'!B4</f>
        <v>Gill, J</v>
      </c>
      <c r="E551" s="2" t="str">
        <f>+'2004'!C4</f>
        <v>m</v>
      </c>
    </row>
    <row r="552" spans="3:5" ht="15">
      <c r="C552">
        <f t="shared" si="7"/>
        <v>2004</v>
      </c>
      <c r="D552" t="str">
        <f>+'2004'!B5</f>
        <v>Lyall, G</v>
      </c>
      <c r="E552" s="2" t="str">
        <f>+'2004'!C5</f>
        <v>m</v>
      </c>
    </row>
    <row r="553" spans="3:5" ht="15">
      <c r="C553">
        <f t="shared" si="7"/>
        <v>2004</v>
      </c>
      <c r="D553" t="str">
        <f>+'2004'!B6</f>
        <v>Pitt, M</v>
      </c>
      <c r="E553" s="2" t="str">
        <f>+'2004'!C6</f>
        <v>f</v>
      </c>
    </row>
    <row r="554" spans="3:5" ht="15">
      <c r="C554">
        <f t="shared" si="7"/>
        <v>2004</v>
      </c>
      <c r="D554" t="str">
        <f>+'2004'!B7</f>
        <v>Hemsworth, M</v>
      </c>
      <c r="E554" s="2" t="str">
        <f>+'2004'!C7</f>
        <v>f</v>
      </c>
    </row>
    <row r="555" spans="3:5" ht="15">
      <c r="C555">
        <f t="shared" si="7"/>
        <v>2004</v>
      </c>
      <c r="D555" t="str">
        <f>+'2004'!B8</f>
        <v>Delbridge, M</v>
      </c>
      <c r="E555" s="2" t="str">
        <f>+'2004'!C8</f>
        <v>m</v>
      </c>
    </row>
    <row r="556" spans="3:5" ht="15">
      <c r="C556">
        <f t="shared" si="7"/>
        <v>2004</v>
      </c>
      <c r="D556" t="str">
        <f>+'2004'!B9</f>
        <v>Evans, D</v>
      </c>
      <c r="E556" s="2" t="str">
        <f>+'2004'!C9</f>
        <v>m</v>
      </c>
    </row>
    <row r="557" spans="3:5" ht="15">
      <c r="C557">
        <f t="shared" si="7"/>
        <v>2004</v>
      </c>
      <c r="D557" t="str">
        <f>+'2004'!B10</f>
        <v>Armitage, M</v>
      </c>
      <c r="E557" s="2" t="str">
        <f>+'2004'!C10</f>
        <v>m</v>
      </c>
    </row>
    <row r="558" spans="3:5" ht="15">
      <c r="C558">
        <f t="shared" si="7"/>
        <v>2004</v>
      </c>
      <c r="D558" t="str">
        <f>+'2004'!B11</f>
        <v>Hargrave, P</v>
      </c>
      <c r="E558" s="2" t="str">
        <f>+'2004'!C11</f>
        <v>m</v>
      </c>
    </row>
    <row r="559" spans="3:5" ht="15">
      <c r="C559">
        <f t="shared" si="7"/>
        <v>2004</v>
      </c>
      <c r="D559" t="str">
        <f>+'2004'!B12</f>
        <v>Rea, M</v>
      </c>
      <c r="E559" s="2" t="str">
        <f>+'2004'!C12</f>
        <v>f</v>
      </c>
    </row>
    <row r="560" spans="3:5" ht="15">
      <c r="C560">
        <f t="shared" si="7"/>
        <v>2004</v>
      </c>
      <c r="D560" t="str">
        <f>+'2004'!B13</f>
        <v>Johnson, C</v>
      </c>
      <c r="E560" s="2" t="str">
        <f>+'2004'!C13</f>
        <v>m</v>
      </c>
    </row>
    <row r="561" spans="3:5" ht="15">
      <c r="C561">
        <f t="shared" si="7"/>
        <v>2004</v>
      </c>
      <c r="D561" t="str">
        <f>+'2004'!B14</f>
        <v>Sykes, M</v>
      </c>
      <c r="E561" s="2" t="str">
        <f>+'2004'!C14</f>
        <v>m</v>
      </c>
    </row>
    <row r="562" spans="3:5" ht="15">
      <c r="C562">
        <f t="shared" si="7"/>
        <v>2004</v>
      </c>
      <c r="D562" t="str">
        <f>+'2004'!B15</f>
        <v>Peel, D</v>
      </c>
      <c r="E562" s="2" t="str">
        <f>+'2004'!C15</f>
        <v>m</v>
      </c>
    </row>
    <row r="563" spans="3:5" ht="15">
      <c r="C563">
        <f t="shared" si="7"/>
        <v>2004</v>
      </c>
      <c r="D563" t="str">
        <f>+'2004'!B16</f>
        <v>Best, S</v>
      </c>
      <c r="E563" s="2" t="str">
        <f>+'2004'!C16</f>
        <v>f</v>
      </c>
    </row>
    <row r="564" spans="3:5" ht="15">
      <c r="C564">
        <f aca="true" t="shared" si="8" ref="C564:C627">+C514+1</f>
        <v>2004</v>
      </c>
      <c r="D564" t="str">
        <f>+'2004'!B17</f>
        <v>Smith, R</v>
      </c>
      <c r="E564" s="2" t="str">
        <f>+'2004'!C17</f>
        <v>m</v>
      </c>
    </row>
    <row r="565" spans="3:5" ht="15">
      <c r="C565">
        <f t="shared" si="8"/>
        <v>2004</v>
      </c>
      <c r="D565" t="str">
        <f>+'2004'!B18</f>
        <v>Prentice, S</v>
      </c>
      <c r="E565" s="2" t="str">
        <f>+'2004'!C18</f>
        <v>m</v>
      </c>
    </row>
    <row r="566" spans="3:5" ht="15">
      <c r="C566">
        <f t="shared" si="8"/>
        <v>2004</v>
      </c>
      <c r="D566" t="str">
        <f>+'2004'!B19</f>
        <v>Winborn, M</v>
      </c>
      <c r="E566" s="2" t="str">
        <f>+'2004'!C19</f>
        <v>f</v>
      </c>
    </row>
    <row r="567" spans="3:5" ht="15">
      <c r="C567">
        <f t="shared" si="8"/>
        <v>2004</v>
      </c>
      <c r="D567" t="str">
        <f>+'2004'!B20</f>
        <v>Hughes, B</v>
      </c>
      <c r="E567" s="2" t="str">
        <f>+'2004'!C20</f>
        <v>m</v>
      </c>
    </row>
    <row r="568" spans="3:5" ht="15">
      <c r="C568">
        <f t="shared" si="8"/>
        <v>2004</v>
      </c>
      <c r="D568" t="str">
        <f>+'2004'!B21</f>
        <v>Firmin, B</v>
      </c>
      <c r="E568" s="2" t="str">
        <f>+'2004'!C21</f>
        <v>m</v>
      </c>
    </row>
    <row r="569" spans="3:5" ht="15">
      <c r="C569">
        <f t="shared" si="8"/>
        <v>2004</v>
      </c>
      <c r="D569" t="str">
        <f>+'2004'!B22</f>
        <v>Thompson, D</v>
      </c>
      <c r="E569" s="2" t="str">
        <f>+'2004'!C22</f>
        <v>m</v>
      </c>
    </row>
    <row r="570" spans="3:5" ht="15">
      <c r="C570">
        <f t="shared" si="8"/>
        <v>2004</v>
      </c>
      <c r="D570" t="str">
        <f>+'2004'!B23</f>
        <v>Beard, V</v>
      </c>
      <c r="E570" s="2" t="str">
        <f>+'2004'!C23</f>
        <v>m</v>
      </c>
    </row>
    <row r="571" spans="3:5" ht="15">
      <c r="C571">
        <f t="shared" si="8"/>
        <v>2004</v>
      </c>
      <c r="D571" t="str">
        <f>+'2004'!B24</f>
        <v>Ratcliffe, M</v>
      </c>
      <c r="E571" s="2" t="str">
        <f>+'2004'!C24</f>
        <v>f</v>
      </c>
    </row>
    <row r="572" spans="3:5" ht="15">
      <c r="C572">
        <f t="shared" si="8"/>
        <v>2004</v>
      </c>
      <c r="D572" t="str">
        <f>+'2004'!B25</f>
        <v>Horn, S</v>
      </c>
      <c r="E572" s="2" t="str">
        <f>+'2004'!C25</f>
        <v>m</v>
      </c>
    </row>
    <row r="573" spans="3:5" ht="15">
      <c r="C573">
        <f t="shared" si="8"/>
        <v>2004</v>
      </c>
      <c r="D573" t="str">
        <f>+'2004'!B26</f>
        <v>Cooper, I</v>
      </c>
      <c r="E573" s="2" t="str">
        <f>+'2004'!C26</f>
        <v>m</v>
      </c>
    </row>
    <row r="574" spans="3:5" ht="15">
      <c r="C574">
        <f t="shared" si="8"/>
        <v>2004</v>
      </c>
      <c r="D574" t="str">
        <f>+'2004'!B27</f>
        <v>Goodwin, B</v>
      </c>
      <c r="E574" s="2" t="str">
        <f>+'2004'!C27</f>
        <v>f</v>
      </c>
    </row>
    <row r="575" spans="3:5" ht="15">
      <c r="C575">
        <f t="shared" si="8"/>
        <v>2004</v>
      </c>
      <c r="D575" t="str">
        <f>+'2004'!B28</f>
        <v>Franzel, C</v>
      </c>
      <c r="E575" s="2" t="str">
        <f>+'2004'!C28</f>
        <v>f</v>
      </c>
    </row>
    <row r="576" spans="3:5" ht="15">
      <c r="C576">
        <f t="shared" si="8"/>
        <v>2004</v>
      </c>
      <c r="D576" t="str">
        <f>+'2004'!B29</f>
        <v>Morgan, A</v>
      </c>
      <c r="E576" s="2" t="str">
        <f>+'2004'!C29</f>
        <v>f</v>
      </c>
    </row>
    <row r="577" spans="3:5" ht="15">
      <c r="C577">
        <f t="shared" si="8"/>
        <v>2004</v>
      </c>
      <c r="D577" t="str">
        <f>+'2004'!B30</f>
        <v>Rix, J</v>
      </c>
      <c r="E577" s="2" t="str">
        <f>+'2004'!C30</f>
        <v>m</v>
      </c>
    </row>
    <row r="578" spans="3:5" ht="15">
      <c r="C578">
        <f t="shared" si="8"/>
        <v>2004</v>
      </c>
      <c r="D578" t="str">
        <f>+'2004'!B31</f>
        <v>Bullimore, H</v>
      </c>
      <c r="E578" s="2" t="str">
        <f>+'2004'!C31</f>
        <v>f</v>
      </c>
    </row>
    <row r="579" spans="3:5" ht="15">
      <c r="C579">
        <f t="shared" si="8"/>
        <v>2004</v>
      </c>
      <c r="D579" t="str">
        <f>+'2004'!B32</f>
        <v>Walker, D</v>
      </c>
      <c r="E579" s="2" t="str">
        <f>+'2004'!C32</f>
        <v>m</v>
      </c>
    </row>
    <row r="580" spans="3:5" ht="15">
      <c r="C580">
        <f t="shared" si="8"/>
        <v>2004</v>
      </c>
      <c r="D580" t="str">
        <f>+'2004'!B33</f>
        <v>Poulton, B</v>
      </c>
      <c r="E580" s="2" t="str">
        <f>+'2004'!C33</f>
        <v>m</v>
      </c>
    </row>
    <row r="581" spans="3:5" ht="15">
      <c r="C581">
        <f t="shared" si="8"/>
        <v>2004</v>
      </c>
      <c r="D581" t="str">
        <f>+'2004'!B34</f>
        <v>Woodrow, A</v>
      </c>
      <c r="E581" s="2" t="str">
        <f>+'2004'!C34</f>
        <v>m</v>
      </c>
    </row>
    <row r="582" spans="3:5" ht="15">
      <c r="C582">
        <f t="shared" si="8"/>
        <v>2004</v>
      </c>
      <c r="D582" t="str">
        <f>+'2004'!B35</f>
        <v>Woodrow, R</v>
      </c>
      <c r="E582" s="2" t="str">
        <f>+'2004'!C35</f>
        <v>f</v>
      </c>
    </row>
    <row r="583" spans="3:5" ht="15">
      <c r="C583">
        <f t="shared" si="8"/>
        <v>2004</v>
      </c>
      <c r="D583">
        <f>+'2004'!B36</f>
        <v>0</v>
      </c>
      <c r="E583" s="2">
        <f>+'2004'!C36</f>
        <v>0</v>
      </c>
    </row>
    <row r="584" spans="3:5" ht="15">
      <c r="C584">
        <f t="shared" si="8"/>
        <v>2004</v>
      </c>
      <c r="D584">
        <f>+'2004'!B37</f>
        <v>0</v>
      </c>
      <c r="E584" s="2">
        <f>+'2004'!C37</f>
        <v>0</v>
      </c>
    </row>
    <row r="585" spans="3:5" ht="15">
      <c r="C585">
        <f t="shared" si="8"/>
        <v>2004</v>
      </c>
      <c r="D585">
        <f>+'2004'!B38</f>
        <v>0</v>
      </c>
      <c r="E585" s="2">
        <f>+'2004'!C38</f>
        <v>0</v>
      </c>
    </row>
    <row r="586" spans="3:5" ht="15">
      <c r="C586">
        <f t="shared" si="8"/>
        <v>2004</v>
      </c>
      <c r="D586">
        <f>+'2004'!B39</f>
        <v>0</v>
      </c>
      <c r="E586" s="2">
        <f>+'2004'!C39</f>
        <v>0</v>
      </c>
    </row>
    <row r="587" spans="3:5" ht="15">
      <c r="C587">
        <f t="shared" si="8"/>
        <v>2004</v>
      </c>
      <c r="D587">
        <f>+'2004'!B40</f>
        <v>0</v>
      </c>
      <c r="E587" s="2">
        <f>+'2004'!C40</f>
        <v>0</v>
      </c>
    </row>
    <row r="588" spans="3:5" ht="15">
      <c r="C588">
        <f t="shared" si="8"/>
        <v>2004</v>
      </c>
      <c r="D588">
        <f>+'2004'!B41</f>
        <v>0</v>
      </c>
      <c r="E588" s="2">
        <f>+'2004'!C41</f>
        <v>0</v>
      </c>
    </row>
    <row r="589" spans="3:5" ht="15">
      <c r="C589">
        <f t="shared" si="8"/>
        <v>2004</v>
      </c>
      <c r="D589">
        <f>+'2004'!B42</f>
        <v>0</v>
      </c>
      <c r="E589" s="2">
        <f>+'2004'!C42</f>
        <v>0</v>
      </c>
    </row>
    <row r="590" spans="3:5" ht="15">
      <c r="C590">
        <f t="shared" si="8"/>
        <v>2004</v>
      </c>
      <c r="D590">
        <f>+'2004'!B43</f>
        <v>0</v>
      </c>
      <c r="E590" s="2">
        <f>+'2004'!C43</f>
        <v>0</v>
      </c>
    </row>
    <row r="591" spans="3:5" ht="15">
      <c r="C591">
        <f t="shared" si="8"/>
        <v>2004</v>
      </c>
      <c r="D591">
        <f>+'2004'!B44</f>
        <v>0</v>
      </c>
      <c r="E591" s="2">
        <f>+'2004'!C44</f>
        <v>0</v>
      </c>
    </row>
    <row r="592" spans="3:5" ht="15">
      <c r="C592">
        <f t="shared" si="8"/>
        <v>2004</v>
      </c>
      <c r="D592">
        <f>+'2004'!B45</f>
        <v>0</v>
      </c>
      <c r="E592" s="2">
        <f>+'2004'!C45</f>
        <v>0</v>
      </c>
    </row>
    <row r="593" spans="3:5" ht="15">
      <c r="C593">
        <f t="shared" si="8"/>
        <v>2004</v>
      </c>
      <c r="D593">
        <f>+'2004'!B46</f>
        <v>0</v>
      </c>
      <c r="E593" s="2">
        <f>+'2004'!C46</f>
        <v>0</v>
      </c>
    </row>
    <row r="594" spans="3:5" ht="15">
      <c r="C594">
        <f t="shared" si="8"/>
        <v>2004</v>
      </c>
      <c r="D594">
        <f>+'2004'!B47</f>
        <v>0</v>
      </c>
      <c r="E594" s="2">
        <f>+'2004'!C47</f>
        <v>0</v>
      </c>
    </row>
    <row r="595" spans="3:5" ht="15">
      <c r="C595">
        <f t="shared" si="8"/>
        <v>2004</v>
      </c>
      <c r="D595">
        <f>+'2004'!B48</f>
        <v>0</v>
      </c>
      <c r="E595" s="2">
        <f>+'2004'!C48</f>
        <v>0</v>
      </c>
    </row>
    <row r="596" spans="3:5" ht="15">
      <c r="C596">
        <f t="shared" si="8"/>
        <v>2004</v>
      </c>
      <c r="D596">
        <f>+'2004'!B49</f>
        <v>0</v>
      </c>
      <c r="E596" s="2">
        <f>+'2004'!C49</f>
        <v>0</v>
      </c>
    </row>
    <row r="597" spans="3:5" ht="15">
      <c r="C597">
        <f t="shared" si="8"/>
        <v>2004</v>
      </c>
      <c r="D597">
        <f>+'2004'!B50</f>
        <v>0</v>
      </c>
      <c r="E597" s="2">
        <f>+'2004'!C50</f>
        <v>0</v>
      </c>
    </row>
    <row r="598" spans="3:5" ht="15">
      <c r="C598">
        <f t="shared" si="8"/>
        <v>2004</v>
      </c>
      <c r="D598">
        <f>+'2004'!B51</f>
        <v>0</v>
      </c>
      <c r="E598" s="2">
        <f>+'2004'!C51</f>
        <v>0</v>
      </c>
    </row>
    <row r="599" spans="3:5" ht="15">
      <c r="C599">
        <f t="shared" si="8"/>
        <v>2004</v>
      </c>
      <c r="D599">
        <f>+'2004'!B52</f>
        <v>0</v>
      </c>
      <c r="E599" s="2">
        <f>+'2004'!C52</f>
        <v>0</v>
      </c>
    </row>
    <row r="600" spans="3:5" ht="15">
      <c r="C600">
        <f t="shared" si="8"/>
        <v>2004</v>
      </c>
      <c r="D600">
        <f>+'2004'!B53</f>
        <v>0</v>
      </c>
      <c r="E600" s="2">
        <f>+'2004'!C53</f>
        <v>0</v>
      </c>
    </row>
    <row r="601" spans="3:5" ht="15">
      <c r="C601">
        <f t="shared" si="8"/>
        <v>2005</v>
      </c>
      <c r="D601" t="str">
        <f>+'2005'!B4</f>
        <v>Gill, J</v>
      </c>
      <c r="E601" s="2" t="str">
        <f>+'2005'!C4</f>
        <v>m</v>
      </c>
    </row>
    <row r="602" spans="3:5" ht="15">
      <c r="C602">
        <f t="shared" si="8"/>
        <v>2005</v>
      </c>
      <c r="D602" t="str">
        <f>+'2005'!B5</f>
        <v>Hollamby, M</v>
      </c>
      <c r="E602" s="2" t="str">
        <f>+'2005'!C5</f>
        <v>f</v>
      </c>
    </row>
    <row r="603" spans="3:5" ht="15">
      <c r="C603">
        <f t="shared" si="8"/>
        <v>2005</v>
      </c>
      <c r="D603" t="str">
        <f>+'2005'!B6</f>
        <v>Pitt, M</v>
      </c>
      <c r="E603" s="2" t="str">
        <f>+'2005'!C6</f>
        <v>f</v>
      </c>
    </row>
    <row r="604" spans="3:5" ht="15">
      <c r="C604">
        <f t="shared" si="8"/>
        <v>2005</v>
      </c>
      <c r="D604" t="str">
        <f>+'2005'!B7</f>
        <v>Hemsworth, M</v>
      </c>
      <c r="E604" s="2" t="str">
        <f>+'2005'!C7</f>
        <v>f</v>
      </c>
    </row>
    <row r="605" spans="3:5" ht="15">
      <c r="C605">
        <f t="shared" si="8"/>
        <v>2005</v>
      </c>
      <c r="D605" t="str">
        <f>+'2005'!B8</f>
        <v>Haynes, R</v>
      </c>
      <c r="E605" s="2" t="str">
        <f>+'2005'!C8</f>
        <v>m</v>
      </c>
    </row>
    <row r="606" spans="3:5" ht="15">
      <c r="C606">
        <f t="shared" si="8"/>
        <v>2005</v>
      </c>
      <c r="D606" t="str">
        <f>+'2005'!B9</f>
        <v>Christmas, S</v>
      </c>
      <c r="E606" s="2" t="str">
        <f>+'2005'!C9</f>
        <v>m</v>
      </c>
    </row>
    <row r="607" spans="3:5" ht="15">
      <c r="C607">
        <f t="shared" si="8"/>
        <v>2005</v>
      </c>
      <c r="D607" t="str">
        <f>+'2005'!B10</f>
        <v>Peel, D</v>
      </c>
      <c r="E607" s="2" t="str">
        <f>+'2005'!C10</f>
        <v>m</v>
      </c>
    </row>
    <row r="608" spans="3:5" ht="15">
      <c r="C608">
        <f t="shared" si="8"/>
        <v>2005</v>
      </c>
      <c r="D608" t="str">
        <f>+'2005'!B11</f>
        <v>Winborn, M</v>
      </c>
      <c r="E608" s="2" t="str">
        <f>+'2005'!C11</f>
        <v>f</v>
      </c>
    </row>
    <row r="609" spans="3:5" ht="15">
      <c r="C609">
        <f t="shared" si="8"/>
        <v>2005</v>
      </c>
      <c r="D609" t="str">
        <f>+'2005'!B12</f>
        <v>Delbridge, M</v>
      </c>
      <c r="E609" s="2" t="str">
        <f>+'2005'!C12</f>
        <v>m</v>
      </c>
    </row>
    <row r="610" spans="3:5" ht="15">
      <c r="C610">
        <f t="shared" si="8"/>
        <v>2005</v>
      </c>
      <c r="D610" t="str">
        <f>+'2005'!B13</f>
        <v>Rea, M</v>
      </c>
      <c r="E610" s="2" t="str">
        <f>+'2005'!C13</f>
        <v>f</v>
      </c>
    </row>
    <row r="611" spans="3:5" ht="15">
      <c r="C611">
        <f t="shared" si="8"/>
        <v>2005</v>
      </c>
      <c r="D611" t="str">
        <f>+'2005'!B14</f>
        <v>Waters, J</v>
      </c>
      <c r="E611" s="2" t="str">
        <f>+'2005'!C14</f>
        <v>f</v>
      </c>
    </row>
    <row r="612" spans="3:5" ht="15">
      <c r="C612">
        <f t="shared" si="8"/>
        <v>2005</v>
      </c>
      <c r="D612" t="str">
        <f>+'2005'!B15</f>
        <v>Sykes, M</v>
      </c>
      <c r="E612" s="2" t="str">
        <f>+'2005'!C15</f>
        <v>m</v>
      </c>
    </row>
    <row r="613" spans="3:5" ht="15">
      <c r="C613">
        <f t="shared" si="8"/>
        <v>2005</v>
      </c>
      <c r="D613" t="str">
        <f>+'2005'!B16</f>
        <v>Barker, D</v>
      </c>
      <c r="E613" s="2" t="str">
        <f>+'2005'!C16</f>
        <v>f</v>
      </c>
    </row>
    <row r="614" spans="3:5" ht="15">
      <c r="C614">
        <f t="shared" si="8"/>
        <v>2005</v>
      </c>
      <c r="D614" t="str">
        <f>+'2005'!B17</f>
        <v>Evans, D</v>
      </c>
      <c r="E614" s="2" t="str">
        <f>+'2005'!C17</f>
        <v>m</v>
      </c>
    </row>
    <row r="615" spans="3:5" ht="15">
      <c r="C615">
        <f t="shared" si="8"/>
        <v>2005</v>
      </c>
      <c r="D615" t="str">
        <f>+'2005'!B18</f>
        <v>Denyer, J</v>
      </c>
      <c r="E615" s="2" t="str">
        <f>+'2005'!C18</f>
        <v>f</v>
      </c>
    </row>
    <row r="616" spans="3:5" ht="15">
      <c r="C616">
        <f t="shared" si="8"/>
        <v>2005</v>
      </c>
      <c r="D616" t="str">
        <f>+'2005'!B19</f>
        <v>Lyall, G</v>
      </c>
      <c r="E616" s="2" t="str">
        <f>+'2005'!C19</f>
        <v>m</v>
      </c>
    </row>
    <row r="617" spans="3:5" ht="15">
      <c r="C617">
        <f t="shared" si="8"/>
        <v>2005</v>
      </c>
      <c r="D617" t="str">
        <f>+'2005'!B20</f>
        <v>Purchase, R</v>
      </c>
      <c r="E617" s="2" t="str">
        <f>+'2005'!C20</f>
        <v>m</v>
      </c>
    </row>
    <row r="618" spans="3:5" ht="15">
      <c r="C618">
        <f t="shared" si="8"/>
        <v>2005</v>
      </c>
      <c r="D618" t="str">
        <f>+'2005'!B21</f>
        <v>Humphries, J</v>
      </c>
      <c r="E618" s="2" t="str">
        <f>+'2005'!C21</f>
        <v>m</v>
      </c>
    </row>
    <row r="619" spans="3:5" ht="15">
      <c r="C619">
        <f t="shared" si="8"/>
        <v>2005</v>
      </c>
      <c r="D619" t="str">
        <f>+'2005'!B22</f>
        <v>Goodwin, B</v>
      </c>
      <c r="E619" s="2" t="str">
        <f>+'2005'!C22</f>
        <v>f</v>
      </c>
    </row>
    <row r="620" spans="3:5" ht="15">
      <c r="C620">
        <f t="shared" si="8"/>
        <v>2005</v>
      </c>
      <c r="D620" t="str">
        <f>+'2005'!B23</f>
        <v>Lo, K</v>
      </c>
      <c r="E620" s="2" t="str">
        <f>+'2005'!C23</f>
        <v>f</v>
      </c>
    </row>
    <row r="621" spans="3:5" ht="15">
      <c r="C621">
        <f t="shared" si="8"/>
        <v>2005</v>
      </c>
      <c r="D621" t="str">
        <f>+'2005'!B24</f>
        <v>Wescott, S</v>
      </c>
      <c r="E621" s="2" t="str">
        <f>+'2005'!C24</f>
        <v>f</v>
      </c>
    </row>
    <row r="622" spans="3:5" ht="15">
      <c r="C622">
        <f t="shared" si="8"/>
        <v>2005</v>
      </c>
      <c r="D622" t="str">
        <f>+'2005'!B25</f>
        <v>Bones, C</v>
      </c>
      <c r="E622" s="2" t="str">
        <f>+'2005'!C25</f>
        <v>m</v>
      </c>
    </row>
    <row r="623" spans="3:5" ht="15">
      <c r="C623">
        <f t="shared" si="8"/>
        <v>2005</v>
      </c>
      <c r="D623" t="str">
        <f>+'2005'!B26</f>
        <v>Carter, A</v>
      </c>
      <c r="E623" s="2" t="str">
        <f>+'2005'!C26</f>
        <v>m</v>
      </c>
    </row>
    <row r="624" spans="3:5" ht="15">
      <c r="C624">
        <f t="shared" si="8"/>
        <v>2005</v>
      </c>
      <c r="D624" t="str">
        <f>+'2005'!B27</f>
        <v>Essex, J</v>
      </c>
      <c r="E624" s="2" t="str">
        <f>+'2005'!C27</f>
        <v>f</v>
      </c>
    </row>
    <row r="625" spans="3:5" ht="15">
      <c r="C625">
        <f t="shared" si="8"/>
        <v>2005</v>
      </c>
      <c r="D625" t="str">
        <f>+'2005'!B28</f>
        <v>Prentice, S</v>
      </c>
      <c r="E625" s="2" t="str">
        <f>+'2005'!C28</f>
        <v>m</v>
      </c>
    </row>
    <row r="626" spans="3:5" ht="15">
      <c r="C626">
        <f t="shared" si="8"/>
        <v>2005</v>
      </c>
      <c r="D626" t="str">
        <f>+'2005'!B29</f>
        <v>Walker, D</v>
      </c>
      <c r="E626" s="2" t="str">
        <f>+'2005'!C29</f>
        <v>m</v>
      </c>
    </row>
    <row r="627" spans="3:5" ht="15">
      <c r="C627">
        <f t="shared" si="8"/>
        <v>2005</v>
      </c>
      <c r="D627" t="str">
        <f>+'2005'!B30</f>
        <v>Raheem, S</v>
      </c>
      <c r="E627" s="2" t="str">
        <f>+'2005'!C30</f>
        <v>m</v>
      </c>
    </row>
    <row r="628" spans="3:5" ht="15">
      <c r="C628">
        <f aca="true" t="shared" si="9" ref="C628:C691">+C578+1</f>
        <v>2005</v>
      </c>
      <c r="D628" t="str">
        <f>+'2005'!B31</f>
        <v>Bullimore, H</v>
      </c>
      <c r="E628" s="2" t="str">
        <f>+'2005'!C31</f>
        <v>f</v>
      </c>
    </row>
    <row r="629" spans="3:5" ht="15">
      <c r="C629">
        <f t="shared" si="9"/>
        <v>2005</v>
      </c>
      <c r="D629" t="str">
        <f>+'2005'!B32</f>
        <v>Hughes, B</v>
      </c>
      <c r="E629" s="2" t="str">
        <f>+'2005'!C32</f>
        <v>m</v>
      </c>
    </row>
    <row r="630" spans="3:5" ht="15">
      <c r="C630">
        <f t="shared" si="9"/>
        <v>2005</v>
      </c>
      <c r="D630" t="str">
        <f>+'2005'!B33</f>
        <v>Armitage, M</v>
      </c>
      <c r="E630" s="2" t="str">
        <f>+'2005'!C33</f>
        <v>m</v>
      </c>
    </row>
    <row r="631" spans="3:5" ht="15">
      <c r="C631">
        <f t="shared" si="9"/>
        <v>2005</v>
      </c>
      <c r="D631" t="str">
        <f>+'2005'!B34</f>
        <v>Thompson, D</v>
      </c>
      <c r="E631" s="2" t="str">
        <f>+'2005'!C34</f>
        <v>m</v>
      </c>
    </row>
    <row r="632" spans="3:5" ht="15">
      <c r="C632">
        <f t="shared" si="9"/>
        <v>2005</v>
      </c>
      <c r="D632" t="str">
        <f>+'2005'!B35</f>
        <v>Broderick, M</v>
      </c>
      <c r="E632" s="2" t="str">
        <f>+'2005'!C35</f>
        <v>f</v>
      </c>
    </row>
    <row r="633" spans="3:5" ht="15">
      <c r="C633">
        <f t="shared" si="9"/>
        <v>2005</v>
      </c>
      <c r="D633" t="str">
        <f>+'2005'!B36</f>
        <v>Horn, S</v>
      </c>
      <c r="E633" s="2" t="str">
        <f>+'2005'!C36</f>
        <v>m</v>
      </c>
    </row>
    <row r="634" spans="3:5" ht="15">
      <c r="C634">
        <f t="shared" si="9"/>
        <v>2005</v>
      </c>
      <c r="D634" t="str">
        <f>+'2005'!B37</f>
        <v>Poulter, B</v>
      </c>
      <c r="E634" s="2" t="str">
        <f>+'2005'!C37</f>
        <v>m</v>
      </c>
    </row>
    <row r="635" spans="3:5" ht="15">
      <c r="C635">
        <f t="shared" si="9"/>
        <v>2005</v>
      </c>
      <c r="D635" t="str">
        <f>+'2005'!B38</f>
        <v>Ratcliffe, M</v>
      </c>
      <c r="E635" s="2" t="str">
        <f>+'2005'!C38</f>
        <v>f</v>
      </c>
    </row>
    <row r="636" spans="3:5" ht="15">
      <c r="C636">
        <f t="shared" si="9"/>
        <v>2005</v>
      </c>
      <c r="D636" t="str">
        <f>+'2005'!B39</f>
        <v>Woodrow, R</v>
      </c>
      <c r="E636" s="2" t="str">
        <f>+'2005'!C39</f>
        <v>f</v>
      </c>
    </row>
    <row r="637" spans="3:5" ht="15">
      <c r="C637">
        <f t="shared" si="9"/>
        <v>2005</v>
      </c>
      <c r="D637" t="str">
        <f>+'2005'!B40</f>
        <v>Woodrow, A</v>
      </c>
      <c r="E637" s="2" t="str">
        <f>+'2005'!C40</f>
        <v>m</v>
      </c>
    </row>
    <row r="638" spans="3:5" ht="15">
      <c r="C638">
        <f t="shared" si="9"/>
        <v>2005</v>
      </c>
      <c r="D638">
        <f>+'2005'!B41</f>
        <v>0</v>
      </c>
      <c r="E638" s="2">
        <f>+'2005'!C41</f>
        <v>0</v>
      </c>
    </row>
    <row r="639" spans="3:5" ht="15">
      <c r="C639">
        <f t="shared" si="9"/>
        <v>2005</v>
      </c>
      <c r="D639">
        <f>+'2005'!B42</f>
        <v>0</v>
      </c>
      <c r="E639" s="2">
        <f>+'2005'!C42</f>
        <v>0</v>
      </c>
    </row>
    <row r="640" spans="3:5" ht="15">
      <c r="C640">
        <f t="shared" si="9"/>
        <v>2005</v>
      </c>
      <c r="D640">
        <f>+'2005'!B43</f>
        <v>0</v>
      </c>
      <c r="E640" s="2">
        <f>+'2005'!C43</f>
        <v>0</v>
      </c>
    </row>
    <row r="641" spans="3:5" ht="15">
      <c r="C641">
        <f t="shared" si="9"/>
        <v>2005</v>
      </c>
      <c r="D641">
        <f>+'2005'!B44</f>
        <v>0</v>
      </c>
      <c r="E641" s="2">
        <f>+'2005'!C44</f>
        <v>0</v>
      </c>
    </row>
    <row r="642" spans="3:5" ht="15">
      <c r="C642">
        <f t="shared" si="9"/>
        <v>2005</v>
      </c>
      <c r="D642">
        <f>+'2005'!B45</f>
        <v>0</v>
      </c>
      <c r="E642" s="2">
        <f>+'2005'!C45</f>
        <v>0</v>
      </c>
    </row>
    <row r="643" spans="3:5" ht="15">
      <c r="C643">
        <f t="shared" si="9"/>
        <v>2005</v>
      </c>
      <c r="D643">
        <f>+'2005'!B46</f>
        <v>0</v>
      </c>
      <c r="E643" s="2">
        <f>+'2005'!C46</f>
        <v>0</v>
      </c>
    </row>
    <row r="644" spans="3:5" ht="15">
      <c r="C644">
        <f t="shared" si="9"/>
        <v>2005</v>
      </c>
      <c r="D644">
        <f>+'2005'!B47</f>
        <v>0</v>
      </c>
      <c r="E644" s="2">
        <f>+'2005'!C47</f>
        <v>0</v>
      </c>
    </row>
    <row r="645" spans="3:5" ht="15">
      <c r="C645">
        <f t="shared" si="9"/>
        <v>2005</v>
      </c>
      <c r="D645">
        <f>+'2005'!B48</f>
        <v>0</v>
      </c>
      <c r="E645" s="2">
        <f>+'2005'!C48</f>
        <v>0</v>
      </c>
    </row>
    <row r="646" spans="3:5" ht="15">
      <c r="C646">
        <f t="shared" si="9"/>
        <v>2005</v>
      </c>
      <c r="D646">
        <f>+'2005'!B49</f>
        <v>0</v>
      </c>
      <c r="E646" s="2">
        <f>+'2005'!C49</f>
        <v>0</v>
      </c>
    </row>
    <row r="647" spans="3:5" ht="15">
      <c r="C647">
        <f t="shared" si="9"/>
        <v>2005</v>
      </c>
      <c r="D647">
        <f>+'2005'!B50</f>
        <v>0</v>
      </c>
      <c r="E647" s="2">
        <f>+'2005'!C50</f>
        <v>0</v>
      </c>
    </row>
    <row r="648" spans="3:5" ht="15">
      <c r="C648">
        <f t="shared" si="9"/>
        <v>2005</v>
      </c>
      <c r="D648">
        <f>+'2005'!B51</f>
        <v>0</v>
      </c>
      <c r="E648" s="2">
        <f>+'2005'!C51</f>
        <v>0</v>
      </c>
    </row>
    <row r="649" spans="3:5" ht="15">
      <c r="C649">
        <f t="shared" si="9"/>
        <v>2005</v>
      </c>
      <c r="D649">
        <f>+'2005'!B52</f>
        <v>0</v>
      </c>
      <c r="E649" s="2">
        <f>+'2005'!C52</f>
        <v>0</v>
      </c>
    </row>
    <row r="650" spans="3:5" ht="15">
      <c r="C650">
        <f t="shared" si="9"/>
        <v>2005</v>
      </c>
      <c r="D650">
        <f>+'2005'!B53</f>
        <v>0</v>
      </c>
      <c r="E650" s="2">
        <f>+'2005'!C53</f>
        <v>0</v>
      </c>
    </row>
    <row r="651" spans="3:5" ht="15">
      <c r="C651">
        <f t="shared" si="9"/>
        <v>2006</v>
      </c>
      <c r="D651" t="str">
        <f>+'2006'!B4</f>
        <v>Lyall, G</v>
      </c>
      <c r="E651" s="2" t="str">
        <f>+'2006'!C4</f>
        <v>m</v>
      </c>
    </row>
    <row r="652" spans="3:5" ht="15">
      <c r="C652">
        <f t="shared" si="9"/>
        <v>2006</v>
      </c>
      <c r="D652" t="str">
        <f>+'2006'!B5</f>
        <v>Haynes, R</v>
      </c>
      <c r="E652" s="2" t="str">
        <f>+'2006'!C5</f>
        <v>m</v>
      </c>
    </row>
    <row r="653" spans="3:5" ht="15">
      <c r="C653">
        <f t="shared" si="9"/>
        <v>2006</v>
      </c>
      <c r="D653" t="str">
        <f>+'2006'!B6</f>
        <v>Pitt, M</v>
      </c>
      <c r="E653" s="2" t="str">
        <f>+'2006'!C6</f>
        <v>f</v>
      </c>
    </row>
    <row r="654" spans="3:5" ht="15">
      <c r="C654">
        <f t="shared" si="9"/>
        <v>2006</v>
      </c>
      <c r="D654" t="str">
        <f>+'2006'!B7</f>
        <v>Hemsworth, M</v>
      </c>
      <c r="E654" s="2" t="str">
        <f>+'2006'!C7</f>
        <v>f</v>
      </c>
    </row>
    <row r="655" spans="3:5" ht="15">
      <c r="C655">
        <f t="shared" si="9"/>
        <v>2006</v>
      </c>
      <c r="D655" t="str">
        <f>+'2006'!B8</f>
        <v>Rea, M</v>
      </c>
      <c r="E655" s="2" t="str">
        <f>+'2006'!C8</f>
        <v>f</v>
      </c>
    </row>
    <row r="656" spans="3:5" ht="15">
      <c r="C656">
        <f t="shared" si="9"/>
        <v>2006</v>
      </c>
      <c r="D656" t="str">
        <f>+'2006'!B9</f>
        <v>Peel, D</v>
      </c>
      <c r="E656" s="2" t="str">
        <f>+'2006'!C9</f>
        <v>m</v>
      </c>
    </row>
    <row r="657" spans="3:5" ht="15">
      <c r="C657">
        <f t="shared" si="9"/>
        <v>2006</v>
      </c>
      <c r="D657" t="str">
        <f>+'2006'!B10</f>
        <v>Armitage, M</v>
      </c>
      <c r="E657" s="2" t="str">
        <f>+'2006'!C10</f>
        <v>m</v>
      </c>
    </row>
    <row r="658" spans="3:5" ht="15">
      <c r="C658">
        <f t="shared" si="9"/>
        <v>2006</v>
      </c>
      <c r="D658" t="str">
        <f>+'2006'!B11</f>
        <v>Sinnett, A</v>
      </c>
      <c r="E658" s="2" t="str">
        <f>+'2006'!C11</f>
        <v>f</v>
      </c>
    </row>
    <row r="659" spans="3:5" ht="15">
      <c r="C659">
        <f t="shared" si="9"/>
        <v>2006</v>
      </c>
      <c r="D659" t="str">
        <f>+'2006'!B12</f>
        <v>Hollamby, M</v>
      </c>
      <c r="E659" s="2" t="str">
        <f>+'2006'!C12</f>
        <v>f</v>
      </c>
    </row>
    <row r="660" spans="3:5" ht="15">
      <c r="C660">
        <f t="shared" si="9"/>
        <v>2006</v>
      </c>
      <c r="D660" t="str">
        <f>+'2006'!B13</f>
        <v>Gill, J</v>
      </c>
      <c r="E660" s="2" t="str">
        <f>+'2006'!C13</f>
        <v>m</v>
      </c>
    </row>
    <row r="661" spans="3:5" ht="15">
      <c r="C661">
        <f t="shared" si="9"/>
        <v>2006</v>
      </c>
      <c r="D661" t="str">
        <f>+'2006'!B14</f>
        <v>Prentice, S</v>
      </c>
      <c r="E661" s="2" t="str">
        <f>+'2006'!C14</f>
        <v>m</v>
      </c>
    </row>
    <row r="662" spans="3:5" ht="15">
      <c r="C662">
        <f t="shared" si="9"/>
        <v>2006</v>
      </c>
      <c r="D662" t="str">
        <f>+'2006'!B15</f>
        <v>Purchase, R</v>
      </c>
      <c r="E662" s="2" t="str">
        <f>+'2006'!C15</f>
        <v>m</v>
      </c>
    </row>
    <row r="663" spans="3:5" ht="15">
      <c r="C663">
        <f t="shared" si="9"/>
        <v>2006</v>
      </c>
      <c r="D663" t="str">
        <f>+'2006'!B16</f>
        <v>Surawy, A</v>
      </c>
      <c r="E663" s="2" t="str">
        <f>+'2006'!C16</f>
        <v>m</v>
      </c>
    </row>
    <row r="664" spans="3:5" ht="15">
      <c r="C664">
        <f t="shared" si="9"/>
        <v>2006</v>
      </c>
      <c r="D664" t="str">
        <f>+'2006'!B17</f>
        <v>Winborn, M</v>
      </c>
      <c r="E664" s="2" t="str">
        <f>+'2006'!C17</f>
        <v>f</v>
      </c>
    </row>
    <row r="665" spans="3:5" ht="15">
      <c r="C665">
        <f t="shared" si="9"/>
        <v>2006</v>
      </c>
      <c r="D665" t="str">
        <f>+'2006'!B18</f>
        <v>Horn, S</v>
      </c>
      <c r="E665" s="2" t="str">
        <f>+'2006'!C18</f>
        <v>m</v>
      </c>
    </row>
    <row r="666" spans="3:5" ht="15">
      <c r="C666">
        <f t="shared" si="9"/>
        <v>2006</v>
      </c>
      <c r="D666" t="str">
        <f>+'2006'!B19</f>
        <v>Delbridge, M</v>
      </c>
      <c r="E666" s="2" t="str">
        <f>+'2006'!C19</f>
        <v>m</v>
      </c>
    </row>
    <row r="667" spans="3:5" ht="15">
      <c r="C667">
        <f t="shared" si="9"/>
        <v>2006</v>
      </c>
      <c r="D667" t="str">
        <f>+'2006'!B20</f>
        <v>Bright, N</v>
      </c>
      <c r="E667" s="2" t="str">
        <f>+'2006'!C20</f>
        <v>m</v>
      </c>
    </row>
    <row r="668" spans="3:5" ht="15">
      <c r="C668">
        <f t="shared" si="9"/>
        <v>2006</v>
      </c>
      <c r="D668" t="str">
        <f>+'2006'!B21</f>
        <v>Hargrave, P</v>
      </c>
      <c r="E668" s="2" t="str">
        <f>+'2006'!C21</f>
        <v>m</v>
      </c>
    </row>
    <row r="669" spans="3:5" ht="15">
      <c r="C669">
        <f t="shared" si="9"/>
        <v>2006</v>
      </c>
      <c r="D669" t="str">
        <f>+'2006'!B22</f>
        <v>Newcombe, H</v>
      </c>
      <c r="E669" s="2" t="str">
        <f>+'2006'!C22</f>
        <v>f</v>
      </c>
    </row>
    <row r="670" spans="3:5" ht="15">
      <c r="C670">
        <f t="shared" si="9"/>
        <v>2006</v>
      </c>
      <c r="D670" t="str">
        <f>+'2006'!B23</f>
        <v>Goodwin, B</v>
      </c>
      <c r="E670" s="2" t="str">
        <f>+'2006'!C23</f>
        <v>f</v>
      </c>
    </row>
    <row r="671" spans="3:5" ht="15">
      <c r="C671">
        <f t="shared" si="9"/>
        <v>2006</v>
      </c>
      <c r="D671" t="str">
        <f>+'2006'!B24</f>
        <v>Christmas, S</v>
      </c>
      <c r="E671" s="2" t="str">
        <f>+'2006'!C24</f>
        <v>m</v>
      </c>
    </row>
    <row r="672" spans="3:5" ht="15">
      <c r="C672">
        <f t="shared" si="9"/>
        <v>2006</v>
      </c>
      <c r="D672" t="str">
        <f>+'2006'!B25</f>
        <v>Humphries, J</v>
      </c>
      <c r="E672" s="2" t="str">
        <f>+'2006'!C25</f>
        <v>m</v>
      </c>
    </row>
    <row r="673" spans="3:5" ht="15">
      <c r="C673">
        <f t="shared" si="9"/>
        <v>2006</v>
      </c>
      <c r="D673" t="str">
        <f>+'2006'!B26</f>
        <v>Taub, R</v>
      </c>
      <c r="E673" s="2" t="str">
        <f>+'2006'!C26</f>
        <v>m</v>
      </c>
    </row>
    <row r="674" spans="3:5" ht="15">
      <c r="C674">
        <f t="shared" si="9"/>
        <v>2006</v>
      </c>
      <c r="D674" t="str">
        <f>+'2006'!B27</f>
        <v>Jones, A</v>
      </c>
      <c r="E674" s="2" t="str">
        <f>+'2006'!C27</f>
        <v>f</v>
      </c>
    </row>
    <row r="675" spans="3:5" ht="15">
      <c r="C675">
        <f t="shared" si="9"/>
        <v>2006</v>
      </c>
      <c r="D675" t="str">
        <f>+'2006'!B28</f>
        <v>Evans, D</v>
      </c>
      <c r="E675" s="2" t="str">
        <f>+'2006'!C28</f>
        <v>m</v>
      </c>
    </row>
    <row r="676" spans="3:5" ht="15">
      <c r="C676">
        <f t="shared" si="9"/>
        <v>2006</v>
      </c>
      <c r="D676" t="str">
        <f>+'2006'!B29</f>
        <v>Rix, J</v>
      </c>
      <c r="E676" s="2" t="str">
        <f>+'2006'!C29</f>
        <v>m</v>
      </c>
    </row>
    <row r="677" spans="3:5" ht="15">
      <c r="C677">
        <f t="shared" si="9"/>
        <v>2006</v>
      </c>
      <c r="D677" t="str">
        <f>+'2006'!B30</f>
        <v>Soper, A</v>
      </c>
      <c r="E677" s="2" t="str">
        <f>+'2006'!C30</f>
        <v>f</v>
      </c>
    </row>
    <row r="678" spans="3:5" ht="15">
      <c r="C678">
        <f t="shared" si="9"/>
        <v>2006</v>
      </c>
      <c r="D678" t="str">
        <f>+'2006'!B31</f>
        <v>Hills, L</v>
      </c>
      <c r="E678" s="2" t="str">
        <f>+'2006'!C31</f>
        <v>f</v>
      </c>
    </row>
    <row r="679" spans="3:5" ht="15">
      <c r="C679">
        <f t="shared" si="9"/>
        <v>2006</v>
      </c>
      <c r="D679" t="str">
        <f>+'2006'!B32</f>
        <v>Peers, R</v>
      </c>
      <c r="E679" s="2" t="str">
        <f>+'2006'!C32</f>
        <v>m</v>
      </c>
    </row>
    <row r="680" spans="3:5" ht="15">
      <c r="C680">
        <f t="shared" si="9"/>
        <v>2006</v>
      </c>
      <c r="D680" t="str">
        <f>+'2006'!B33</f>
        <v>Field, C</v>
      </c>
      <c r="E680" s="2" t="str">
        <f>+'2006'!C33</f>
        <v>m</v>
      </c>
    </row>
    <row r="681" spans="3:5" ht="15">
      <c r="C681">
        <f t="shared" si="9"/>
        <v>2006</v>
      </c>
      <c r="D681" t="str">
        <f>+'2006'!B34</f>
        <v>Ratcliffe, M</v>
      </c>
      <c r="E681" s="2" t="str">
        <f>+'2006'!C34</f>
        <v>f</v>
      </c>
    </row>
    <row r="682" spans="3:5" ht="15">
      <c r="C682">
        <f t="shared" si="9"/>
        <v>2006</v>
      </c>
      <c r="D682" t="str">
        <f>+'2006'!B35</f>
        <v>Will, S</v>
      </c>
      <c r="E682" s="2" t="str">
        <f>+'2006'!C35</f>
        <v>f</v>
      </c>
    </row>
    <row r="683" spans="3:5" ht="15">
      <c r="C683">
        <f t="shared" si="9"/>
        <v>2006</v>
      </c>
      <c r="D683" t="str">
        <f>+'2006'!B36</f>
        <v>Bruton, R</v>
      </c>
      <c r="E683" s="2" t="str">
        <f>+'2006'!C36</f>
        <v>f</v>
      </c>
    </row>
    <row r="684" spans="3:5" ht="15">
      <c r="C684">
        <f t="shared" si="9"/>
        <v>2006</v>
      </c>
      <c r="D684" t="str">
        <f>+'2006'!B37</f>
        <v>Pascoe, J</v>
      </c>
      <c r="E684" s="2" t="str">
        <f>+'2006'!C37</f>
        <v>m</v>
      </c>
    </row>
    <row r="685" spans="3:5" ht="15">
      <c r="C685">
        <f t="shared" si="9"/>
        <v>2006</v>
      </c>
      <c r="D685" t="str">
        <f>+'2006'!B38</f>
        <v>Sinnett, T</v>
      </c>
      <c r="E685" s="2" t="str">
        <f>+'2006'!C38</f>
        <v>m</v>
      </c>
    </row>
    <row r="686" spans="3:5" ht="15">
      <c r="C686">
        <f t="shared" si="9"/>
        <v>2006</v>
      </c>
      <c r="D686">
        <f>+'2006'!B39</f>
        <v>0</v>
      </c>
      <c r="E686" s="2">
        <f>+'2006'!C39</f>
        <v>0</v>
      </c>
    </row>
    <row r="687" spans="3:5" ht="15">
      <c r="C687">
        <f t="shared" si="9"/>
        <v>2006</v>
      </c>
      <c r="D687">
        <f>+'2006'!B40</f>
        <v>0</v>
      </c>
      <c r="E687" s="2">
        <f>+'2006'!C40</f>
        <v>0</v>
      </c>
    </row>
    <row r="688" spans="3:5" ht="15">
      <c r="C688">
        <f t="shared" si="9"/>
        <v>2006</v>
      </c>
      <c r="D688">
        <f>+'2006'!B41</f>
        <v>0</v>
      </c>
      <c r="E688" s="2">
        <f>+'2006'!C41</f>
        <v>0</v>
      </c>
    </row>
    <row r="689" spans="3:5" ht="15">
      <c r="C689">
        <f t="shared" si="9"/>
        <v>2006</v>
      </c>
      <c r="D689">
        <f>+'2006'!B42</f>
        <v>0</v>
      </c>
      <c r="E689" s="2">
        <f>+'2006'!C42</f>
        <v>0</v>
      </c>
    </row>
    <row r="690" spans="3:5" ht="15">
      <c r="C690">
        <f t="shared" si="9"/>
        <v>2006</v>
      </c>
      <c r="D690">
        <f>+'2006'!B43</f>
        <v>0</v>
      </c>
      <c r="E690" s="2">
        <f>+'2006'!C43</f>
        <v>0</v>
      </c>
    </row>
    <row r="691" spans="3:5" ht="15">
      <c r="C691">
        <f t="shared" si="9"/>
        <v>2006</v>
      </c>
      <c r="D691">
        <f>+'2006'!B44</f>
        <v>0</v>
      </c>
      <c r="E691" s="2">
        <f>+'2006'!C44</f>
        <v>0</v>
      </c>
    </row>
    <row r="692" spans="3:5" ht="15">
      <c r="C692">
        <f aca="true" t="shared" si="10" ref="C692:C755">+C642+1</f>
        <v>2006</v>
      </c>
      <c r="D692">
        <f>+'2006'!B45</f>
        <v>0</v>
      </c>
      <c r="E692" s="2">
        <f>+'2006'!C45</f>
        <v>0</v>
      </c>
    </row>
    <row r="693" spans="3:5" ht="15">
      <c r="C693">
        <f t="shared" si="10"/>
        <v>2006</v>
      </c>
      <c r="D693">
        <f>+'2006'!B46</f>
        <v>0</v>
      </c>
      <c r="E693" s="2">
        <f>+'2006'!C46</f>
        <v>0</v>
      </c>
    </row>
    <row r="694" spans="3:5" ht="15">
      <c r="C694">
        <f t="shared" si="10"/>
        <v>2006</v>
      </c>
      <c r="D694">
        <f>+'2006'!B47</f>
        <v>0</v>
      </c>
      <c r="E694" s="2">
        <f>+'2006'!C47</f>
        <v>0</v>
      </c>
    </row>
    <row r="695" spans="3:5" ht="15">
      <c r="C695">
        <f t="shared" si="10"/>
        <v>2006</v>
      </c>
      <c r="D695">
        <f>+'2006'!B48</f>
        <v>0</v>
      </c>
      <c r="E695" s="2">
        <f>+'2006'!C48</f>
        <v>0</v>
      </c>
    </row>
    <row r="696" spans="3:5" ht="15">
      <c r="C696">
        <f t="shared" si="10"/>
        <v>2006</v>
      </c>
      <c r="D696">
        <f>+'2006'!B49</f>
        <v>0</v>
      </c>
      <c r="E696" s="2">
        <f>+'2006'!C49</f>
        <v>0</v>
      </c>
    </row>
    <row r="697" spans="3:5" ht="15">
      <c r="C697">
        <f t="shared" si="10"/>
        <v>2006</v>
      </c>
      <c r="D697">
        <f>+'2006'!B50</f>
        <v>0</v>
      </c>
      <c r="E697" s="2">
        <f>+'2006'!C50</f>
        <v>0</v>
      </c>
    </row>
    <row r="698" spans="3:5" ht="15">
      <c r="C698">
        <f t="shared" si="10"/>
        <v>2006</v>
      </c>
      <c r="D698">
        <f>+'2006'!B51</f>
        <v>0</v>
      </c>
      <c r="E698" s="2">
        <f>+'2006'!C51</f>
        <v>0</v>
      </c>
    </row>
    <row r="699" spans="3:5" ht="15">
      <c r="C699">
        <f t="shared" si="10"/>
        <v>2006</v>
      </c>
      <c r="D699">
        <f>+'2006'!B52</f>
        <v>0</v>
      </c>
      <c r="E699" s="2">
        <f>+'2006'!C52</f>
        <v>0</v>
      </c>
    </row>
    <row r="700" spans="3:5" ht="15">
      <c r="C700">
        <f t="shared" si="10"/>
        <v>2006</v>
      </c>
      <c r="D700">
        <f>+'2006'!B53</f>
        <v>0</v>
      </c>
      <c r="E700" s="2">
        <f>+'2006'!C53</f>
        <v>0</v>
      </c>
    </row>
    <row r="701" spans="3:5" ht="15">
      <c r="C701">
        <f t="shared" si="10"/>
        <v>2007</v>
      </c>
      <c r="D701" t="str">
        <f>+'2007'!B4</f>
        <v>Sinnett, A</v>
      </c>
      <c r="E701" s="2" t="str">
        <f>+'2007'!C4</f>
        <v>f</v>
      </c>
    </row>
    <row r="702" spans="3:5" ht="15">
      <c r="C702">
        <f t="shared" si="10"/>
        <v>2007</v>
      </c>
      <c r="D702" t="str">
        <f>+'2007'!B5</f>
        <v>Lyall, G</v>
      </c>
      <c r="E702" s="2" t="str">
        <f>+'2007'!C5</f>
        <v>m</v>
      </c>
    </row>
    <row r="703" spans="3:5" ht="15">
      <c r="C703">
        <f t="shared" si="10"/>
        <v>2007</v>
      </c>
      <c r="D703" t="str">
        <f>+'2007'!B6</f>
        <v>Haynes, R</v>
      </c>
      <c r="E703" s="2" t="str">
        <f>+'2007'!C6</f>
        <v>m</v>
      </c>
    </row>
    <row r="704" spans="3:5" ht="15">
      <c r="C704">
        <f t="shared" si="10"/>
        <v>2007</v>
      </c>
      <c r="D704" t="str">
        <f>+'2007'!B7</f>
        <v>Prentice, S</v>
      </c>
      <c r="E704" s="2" t="str">
        <f>+'2007'!C7</f>
        <v>m</v>
      </c>
    </row>
    <row r="705" spans="3:5" ht="15">
      <c r="C705">
        <f t="shared" si="10"/>
        <v>2007</v>
      </c>
      <c r="D705" t="str">
        <f>+'2007'!B8</f>
        <v>Pitt, M</v>
      </c>
      <c r="E705" s="2" t="str">
        <f>+'2007'!C8</f>
        <v>f</v>
      </c>
    </row>
    <row r="706" spans="3:5" ht="15">
      <c r="C706">
        <f t="shared" si="10"/>
        <v>2007</v>
      </c>
      <c r="D706" t="str">
        <f>+'2007'!B9</f>
        <v>Peel, D</v>
      </c>
      <c r="E706" s="2" t="str">
        <f>+'2007'!C9</f>
        <v>m</v>
      </c>
    </row>
    <row r="707" spans="3:5" ht="15">
      <c r="C707">
        <f t="shared" si="10"/>
        <v>2007</v>
      </c>
      <c r="D707" t="str">
        <f>+'2007'!B10</f>
        <v>Horn, S</v>
      </c>
      <c r="E707" s="2" t="str">
        <f>+'2007'!C10</f>
        <v>m</v>
      </c>
    </row>
    <row r="708" spans="3:5" ht="15">
      <c r="C708">
        <f t="shared" si="10"/>
        <v>2007</v>
      </c>
      <c r="D708" t="str">
        <f>+'2007'!B11</f>
        <v>Hemsworth, M</v>
      </c>
      <c r="E708" s="2" t="str">
        <f>+'2007'!C11</f>
        <v>f</v>
      </c>
    </row>
    <row r="709" spans="3:5" ht="15">
      <c r="C709">
        <f t="shared" si="10"/>
        <v>2007</v>
      </c>
      <c r="D709" t="str">
        <f>+'2007'!B12</f>
        <v>Rea, M</v>
      </c>
      <c r="E709" s="2" t="str">
        <f>+'2007'!C12</f>
        <v>f</v>
      </c>
    </row>
    <row r="710" spans="3:5" ht="15">
      <c r="C710">
        <f t="shared" si="10"/>
        <v>2007</v>
      </c>
      <c r="D710" t="str">
        <f>+'2007'!B13</f>
        <v>Humphries, J</v>
      </c>
      <c r="E710" s="2" t="str">
        <f>+'2007'!C13</f>
        <v>m</v>
      </c>
    </row>
    <row r="711" spans="3:5" ht="15">
      <c r="C711">
        <f t="shared" si="10"/>
        <v>2007</v>
      </c>
      <c r="D711" t="str">
        <f>+'2007'!B14</f>
        <v>Surawy, A</v>
      </c>
      <c r="E711" s="2" t="str">
        <f>+'2007'!C14</f>
        <v>m</v>
      </c>
    </row>
    <row r="712" spans="3:5" ht="15">
      <c r="C712">
        <f t="shared" si="10"/>
        <v>2007</v>
      </c>
      <c r="D712" t="str">
        <f>+'2007'!B15</f>
        <v>Wintergold, L</v>
      </c>
      <c r="E712" s="2" t="str">
        <f>+'2007'!C15</f>
        <v>m</v>
      </c>
    </row>
    <row r="713" spans="3:5" ht="15">
      <c r="C713">
        <f t="shared" si="10"/>
        <v>2007</v>
      </c>
      <c r="D713" t="str">
        <f>+'2007'!B16</f>
        <v>Johnson, C</v>
      </c>
      <c r="E713" s="2" t="str">
        <f>+'2007'!C16</f>
        <v>m</v>
      </c>
    </row>
    <row r="714" spans="3:5" ht="15">
      <c r="C714">
        <f t="shared" si="10"/>
        <v>2007</v>
      </c>
      <c r="D714" t="str">
        <f>+'2007'!B17</f>
        <v>Armitage, M</v>
      </c>
      <c r="E714" s="2" t="str">
        <f>+'2007'!C17</f>
        <v>m</v>
      </c>
    </row>
    <row r="715" spans="3:5" ht="15">
      <c r="C715">
        <f t="shared" si="10"/>
        <v>2007</v>
      </c>
      <c r="D715" t="str">
        <f>+'2007'!B18</f>
        <v>Smith, K</v>
      </c>
      <c r="E715" s="2" t="str">
        <f>+'2007'!C18</f>
        <v>m</v>
      </c>
    </row>
    <row r="716" spans="3:5" ht="15">
      <c r="C716">
        <f t="shared" si="10"/>
        <v>2007</v>
      </c>
      <c r="D716" t="str">
        <f>+'2007'!B19</f>
        <v>Sinnett, T</v>
      </c>
      <c r="E716" s="2" t="str">
        <f>+'2007'!C19</f>
        <v>m</v>
      </c>
    </row>
    <row r="717" spans="3:5" ht="15">
      <c r="C717">
        <f t="shared" si="10"/>
        <v>2007</v>
      </c>
      <c r="D717" t="str">
        <f>+'2007'!B20</f>
        <v>Hollamby, M</v>
      </c>
      <c r="E717" s="2" t="str">
        <f>+'2007'!C20</f>
        <v>f</v>
      </c>
    </row>
    <row r="718" spans="3:5" ht="15">
      <c r="C718">
        <f t="shared" si="10"/>
        <v>2007</v>
      </c>
      <c r="D718" t="str">
        <f>+'2007'!B21</f>
        <v>Rea, M</v>
      </c>
      <c r="E718" s="2" t="str">
        <f>+'2007'!C21</f>
        <v>f</v>
      </c>
    </row>
    <row r="719" spans="3:5" ht="15">
      <c r="C719">
        <f t="shared" si="10"/>
        <v>2007</v>
      </c>
      <c r="D719" t="str">
        <f>+'2007'!B22</f>
        <v>Faria, J</v>
      </c>
      <c r="E719" s="2" t="str">
        <f>+'2007'!C22</f>
        <v>f</v>
      </c>
    </row>
    <row r="720" spans="3:5" ht="15">
      <c r="C720">
        <f t="shared" si="10"/>
        <v>2007</v>
      </c>
      <c r="D720" t="str">
        <f>+'2007'!B23</f>
        <v>Cooper, I</v>
      </c>
      <c r="E720" s="2" t="str">
        <f>+'2007'!C23</f>
        <v>m</v>
      </c>
    </row>
    <row r="721" spans="3:5" ht="15">
      <c r="C721">
        <f t="shared" si="10"/>
        <v>2007</v>
      </c>
      <c r="D721" t="str">
        <f>+'2007'!B24</f>
        <v>Biggs, A</v>
      </c>
      <c r="E721" s="2" t="str">
        <f>+'2007'!C24</f>
        <v>m</v>
      </c>
    </row>
    <row r="722" spans="3:5" ht="15">
      <c r="C722">
        <f t="shared" si="10"/>
        <v>2007</v>
      </c>
      <c r="D722" t="str">
        <f>+'2007'!B25</f>
        <v>Hills, L</v>
      </c>
      <c r="E722" s="2" t="str">
        <f>+'2007'!C25</f>
        <v>f</v>
      </c>
    </row>
    <row r="723" spans="3:5" ht="15">
      <c r="C723">
        <f t="shared" si="10"/>
        <v>2007</v>
      </c>
      <c r="D723" t="str">
        <f>+'2007'!B26</f>
        <v>Sykes, M</v>
      </c>
      <c r="E723" s="2" t="str">
        <f>+'2007'!C26</f>
        <v>m</v>
      </c>
    </row>
    <row r="724" spans="3:5" ht="15">
      <c r="C724">
        <f t="shared" si="10"/>
        <v>2007</v>
      </c>
      <c r="D724" t="str">
        <f>+'2007'!B27</f>
        <v>Robinson, S</v>
      </c>
      <c r="E724" s="2" t="str">
        <f>+'2007'!C27</f>
        <v>f</v>
      </c>
    </row>
    <row r="725" spans="3:5" ht="15">
      <c r="C725">
        <f t="shared" si="10"/>
        <v>2007</v>
      </c>
      <c r="D725" t="str">
        <f>+'2007'!B28</f>
        <v>Bryan, T</v>
      </c>
      <c r="E725" s="2" t="str">
        <f>+'2007'!C28</f>
        <v>m</v>
      </c>
    </row>
    <row r="726" spans="3:5" ht="15">
      <c r="C726">
        <f t="shared" si="10"/>
        <v>2007</v>
      </c>
      <c r="D726" t="str">
        <f>+'2007'!B29</f>
        <v>Essex, J</v>
      </c>
      <c r="E726" s="2" t="str">
        <f>+'2007'!C29</f>
        <v>f</v>
      </c>
    </row>
    <row r="727" spans="3:5" ht="15">
      <c r="C727">
        <f t="shared" si="10"/>
        <v>2007</v>
      </c>
      <c r="D727" t="str">
        <f>+'2007'!B30</f>
        <v>Taub, R</v>
      </c>
      <c r="E727" s="2" t="str">
        <f>+'2007'!C30</f>
        <v>m</v>
      </c>
    </row>
    <row r="728" spans="3:5" ht="15">
      <c r="C728">
        <f t="shared" si="10"/>
        <v>2007</v>
      </c>
      <c r="D728" t="str">
        <f>+'2007'!B31</f>
        <v>Smith, R</v>
      </c>
      <c r="E728" s="2" t="str">
        <f>+'2007'!C31</f>
        <v>m</v>
      </c>
    </row>
    <row r="729" spans="3:5" ht="15">
      <c r="C729">
        <f t="shared" si="10"/>
        <v>2007</v>
      </c>
      <c r="D729" t="str">
        <f>+'2007'!B32</f>
        <v>Essex, M</v>
      </c>
      <c r="E729" s="2" t="str">
        <f>+'2007'!C32</f>
        <v>m</v>
      </c>
    </row>
    <row r="730" spans="3:5" ht="15">
      <c r="C730">
        <f t="shared" si="10"/>
        <v>2007</v>
      </c>
      <c r="D730" t="str">
        <f>+'2007'!B33</f>
        <v>Winborn, M</v>
      </c>
      <c r="E730" s="2" t="str">
        <f>+'2007'!C33</f>
        <v>f</v>
      </c>
    </row>
    <row r="731" spans="3:5" ht="15">
      <c r="C731">
        <f t="shared" si="10"/>
        <v>2007</v>
      </c>
      <c r="D731" t="str">
        <f>+'2007'!B34</f>
        <v>Hughes, B</v>
      </c>
      <c r="E731" s="2" t="str">
        <f>+'2007'!C34</f>
        <v>m</v>
      </c>
    </row>
    <row r="732" spans="3:5" ht="15">
      <c r="C732">
        <f t="shared" si="10"/>
        <v>2007</v>
      </c>
      <c r="D732" t="str">
        <f>+'2007'!B35</f>
        <v>Bruton, R</v>
      </c>
      <c r="E732" s="2" t="str">
        <f>+'2007'!C35</f>
        <v>f</v>
      </c>
    </row>
    <row r="733" spans="3:5" ht="15">
      <c r="C733">
        <f t="shared" si="10"/>
        <v>2007</v>
      </c>
      <c r="D733" t="str">
        <f>+'2007'!B36</f>
        <v>Huggett, B</v>
      </c>
      <c r="E733" s="2" t="str">
        <f>+'2007'!C36</f>
        <v>f</v>
      </c>
    </row>
    <row r="734" spans="3:5" ht="15">
      <c r="C734">
        <f t="shared" si="10"/>
        <v>2007</v>
      </c>
      <c r="D734" t="str">
        <f>+'2007'!B37</f>
        <v>Waite, C</v>
      </c>
      <c r="E734" s="2" t="str">
        <f>+'2007'!C37</f>
        <v>m</v>
      </c>
    </row>
    <row r="735" spans="3:5" ht="15">
      <c r="C735">
        <f t="shared" si="10"/>
        <v>2007</v>
      </c>
      <c r="D735" t="str">
        <f>+'2007'!B38</f>
        <v>Robins, L</v>
      </c>
      <c r="E735" s="2" t="str">
        <f>+'2007'!C38</f>
        <v>m</v>
      </c>
    </row>
    <row r="736" spans="3:5" ht="15">
      <c r="C736">
        <f t="shared" si="10"/>
        <v>2007</v>
      </c>
      <c r="D736">
        <f>+'2007'!B39</f>
        <v>0</v>
      </c>
      <c r="E736" s="2">
        <f>+'2007'!C39</f>
        <v>0</v>
      </c>
    </row>
    <row r="737" spans="3:5" ht="15">
      <c r="C737">
        <f t="shared" si="10"/>
        <v>2007</v>
      </c>
      <c r="D737">
        <f>+'2007'!B40</f>
        <v>0</v>
      </c>
      <c r="E737" s="2">
        <f>+'2007'!C40</f>
        <v>0</v>
      </c>
    </row>
    <row r="738" spans="3:5" ht="15">
      <c r="C738">
        <f t="shared" si="10"/>
        <v>2007</v>
      </c>
      <c r="D738">
        <f>+'2007'!B41</f>
        <v>0</v>
      </c>
      <c r="E738" s="2">
        <f>+'2007'!C41</f>
        <v>0</v>
      </c>
    </row>
    <row r="739" spans="3:5" ht="15">
      <c r="C739">
        <f t="shared" si="10"/>
        <v>2007</v>
      </c>
      <c r="D739">
        <f>+'2007'!B42</f>
        <v>0</v>
      </c>
      <c r="E739" s="2">
        <f>+'2007'!C42</f>
        <v>0</v>
      </c>
    </row>
    <row r="740" spans="3:5" ht="15">
      <c r="C740">
        <f t="shared" si="10"/>
        <v>2007</v>
      </c>
      <c r="D740">
        <f>+'2007'!B43</f>
        <v>0</v>
      </c>
      <c r="E740" s="2">
        <f>+'2007'!C43</f>
        <v>0</v>
      </c>
    </row>
    <row r="741" spans="3:5" ht="15">
      <c r="C741">
        <f t="shared" si="10"/>
        <v>2007</v>
      </c>
      <c r="D741">
        <f>+'2007'!B44</f>
        <v>0</v>
      </c>
      <c r="E741" s="2">
        <f>+'2007'!C44</f>
        <v>0</v>
      </c>
    </row>
    <row r="742" spans="3:5" ht="15">
      <c r="C742">
        <f t="shared" si="10"/>
        <v>2007</v>
      </c>
      <c r="D742">
        <f>+'2007'!B45</f>
        <v>0</v>
      </c>
      <c r="E742" s="2">
        <f>+'2007'!C45</f>
        <v>0</v>
      </c>
    </row>
    <row r="743" spans="3:5" ht="15">
      <c r="C743">
        <f t="shared" si="10"/>
        <v>2007</v>
      </c>
      <c r="D743">
        <f>+'2007'!B46</f>
        <v>0</v>
      </c>
      <c r="E743" s="2">
        <f>+'2007'!C46</f>
        <v>0</v>
      </c>
    </row>
    <row r="744" spans="3:5" ht="15">
      <c r="C744">
        <f t="shared" si="10"/>
        <v>2007</v>
      </c>
      <c r="D744">
        <f>+'2007'!B47</f>
        <v>0</v>
      </c>
      <c r="E744" s="2">
        <f>+'2007'!C47</f>
        <v>0</v>
      </c>
    </row>
    <row r="745" spans="3:5" ht="15">
      <c r="C745">
        <f t="shared" si="10"/>
        <v>2007</v>
      </c>
      <c r="D745">
        <f>+'2007'!B48</f>
        <v>0</v>
      </c>
      <c r="E745" s="2">
        <f>+'2007'!C48</f>
        <v>0</v>
      </c>
    </row>
    <row r="746" spans="3:5" ht="15">
      <c r="C746">
        <f t="shared" si="10"/>
        <v>2007</v>
      </c>
      <c r="D746">
        <f>+'2007'!B49</f>
        <v>0</v>
      </c>
      <c r="E746" s="2">
        <f>+'2007'!C49</f>
        <v>0</v>
      </c>
    </row>
    <row r="747" spans="3:5" ht="15">
      <c r="C747">
        <f t="shared" si="10"/>
        <v>2007</v>
      </c>
      <c r="D747">
        <f>+'2007'!B50</f>
        <v>0</v>
      </c>
      <c r="E747" s="2">
        <f>+'2007'!C50</f>
        <v>0</v>
      </c>
    </row>
    <row r="748" spans="3:5" ht="15">
      <c r="C748">
        <f t="shared" si="10"/>
        <v>2007</v>
      </c>
      <c r="D748">
        <f>+'2007'!B51</f>
        <v>0</v>
      </c>
      <c r="E748" s="2">
        <f>+'2007'!C51</f>
        <v>0</v>
      </c>
    </row>
    <row r="749" spans="3:5" ht="15">
      <c r="C749">
        <f t="shared" si="10"/>
        <v>2007</v>
      </c>
      <c r="D749">
        <f>+'2007'!B52</f>
        <v>0</v>
      </c>
      <c r="E749" s="2">
        <f>+'2007'!C52</f>
        <v>0</v>
      </c>
    </row>
    <row r="750" spans="3:5" ht="15">
      <c r="C750">
        <f t="shared" si="10"/>
        <v>2007</v>
      </c>
      <c r="D750">
        <f>+'2007'!B53</f>
        <v>0</v>
      </c>
      <c r="E750" s="2">
        <f>+'2007'!C53</f>
        <v>0</v>
      </c>
    </row>
    <row r="751" spans="3:5" ht="15">
      <c r="C751">
        <f t="shared" si="10"/>
        <v>2008</v>
      </c>
      <c r="D751" t="str">
        <f>+'2008'!B4</f>
        <v>Lyall, G</v>
      </c>
      <c r="E751" t="str">
        <f>+'2008'!C4</f>
        <v>m</v>
      </c>
    </row>
    <row r="752" spans="3:5" ht="15">
      <c r="C752">
        <f t="shared" si="10"/>
        <v>2008</v>
      </c>
      <c r="D752" t="str">
        <f>+'2008'!B5</f>
        <v>Haynes, R</v>
      </c>
      <c r="E752" t="str">
        <f>+'2008'!C5</f>
        <v>m</v>
      </c>
    </row>
    <row r="753" spans="3:5" ht="15">
      <c r="C753">
        <f t="shared" si="10"/>
        <v>2008</v>
      </c>
      <c r="D753" t="str">
        <f>+'2008'!B6</f>
        <v>Rea, M</v>
      </c>
      <c r="E753" t="str">
        <f>+'2008'!C6</f>
        <v>f</v>
      </c>
    </row>
    <row r="754" spans="3:5" ht="15">
      <c r="C754">
        <f t="shared" si="10"/>
        <v>2008</v>
      </c>
      <c r="D754" t="str">
        <f>+'2008'!B7</f>
        <v>Sinnett, A</v>
      </c>
      <c r="E754" t="str">
        <f>+'2008'!C7</f>
        <v>f</v>
      </c>
    </row>
    <row r="755" spans="3:5" ht="15">
      <c r="C755">
        <f t="shared" si="10"/>
        <v>2008</v>
      </c>
      <c r="D755" t="str">
        <f>+'2008'!B8</f>
        <v>Hollamby, M</v>
      </c>
      <c r="E755" t="str">
        <f>+'2008'!C8</f>
        <v>f</v>
      </c>
    </row>
    <row r="756" spans="3:5" ht="15">
      <c r="C756">
        <f aca="true" t="shared" si="11" ref="C756:C819">+C706+1</f>
        <v>2008</v>
      </c>
      <c r="D756" t="str">
        <f>+'2008'!B9</f>
        <v>Pitt, M</v>
      </c>
      <c r="E756" t="str">
        <f>+'2008'!C9</f>
        <v>f</v>
      </c>
    </row>
    <row r="757" spans="3:5" ht="15">
      <c r="C757">
        <f t="shared" si="11"/>
        <v>2008</v>
      </c>
      <c r="D757" t="str">
        <f>+'2008'!B10</f>
        <v>Hardaway, P</v>
      </c>
      <c r="E757" t="str">
        <f>+'2008'!C10</f>
        <v>m</v>
      </c>
    </row>
    <row r="758" spans="3:5" ht="15">
      <c r="C758">
        <f t="shared" si="11"/>
        <v>2008</v>
      </c>
      <c r="D758" t="str">
        <f>+'2008'!B11</f>
        <v>Peel, D</v>
      </c>
      <c r="E758" t="str">
        <f>+'2008'!C11</f>
        <v>m</v>
      </c>
    </row>
    <row r="759" spans="3:5" ht="15">
      <c r="C759">
        <f t="shared" si="11"/>
        <v>2008</v>
      </c>
      <c r="D759" t="str">
        <f>+'2008'!B12</f>
        <v>Humphries, J</v>
      </c>
      <c r="E759" t="str">
        <f>+'2008'!C12</f>
        <v>m</v>
      </c>
    </row>
    <row r="760" spans="3:5" ht="15">
      <c r="C760">
        <f t="shared" si="11"/>
        <v>2008</v>
      </c>
      <c r="D760" t="str">
        <f>+'2008'!B13</f>
        <v>Hemsworth, M</v>
      </c>
      <c r="E760" t="str">
        <f>+'2008'!C13</f>
        <v>f</v>
      </c>
    </row>
    <row r="761" spans="3:5" ht="15">
      <c r="C761">
        <f t="shared" si="11"/>
        <v>2008</v>
      </c>
      <c r="D761" t="str">
        <f>+'2008'!B14</f>
        <v>Rea, P</v>
      </c>
      <c r="E761" t="str">
        <f>+'2008'!C14</f>
        <v>f</v>
      </c>
    </row>
    <row r="762" spans="3:5" ht="15">
      <c r="C762">
        <f t="shared" si="11"/>
        <v>2008</v>
      </c>
      <c r="D762" t="str">
        <f>+'2008'!B15</f>
        <v>Hart, G</v>
      </c>
      <c r="E762" t="str">
        <f>+'2008'!C15</f>
        <v>m</v>
      </c>
    </row>
    <row r="763" spans="3:5" ht="15">
      <c r="C763">
        <f t="shared" si="11"/>
        <v>2008</v>
      </c>
      <c r="D763" t="str">
        <f>+'2008'!B16</f>
        <v>Goodwin, B</v>
      </c>
      <c r="E763" t="str">
        <f>+'2008'!C16</f>
        <v>f</v>
      </c>
    </row>
    <row r="764" spans="3:5" ht="15">
      <c r="C764">
        <f t="shared" si="11"/>
        <v>2008</v>
      </c>
      <c r="D764" t="str">
        <f>+'2008'!B17</f>
        <v>Lo, K</v>
      </c>
      <c r="E764" t="str">
        <f>+'2008'!C17</f>
        <v>f</v>
      </c>
    </row>
    <row r="765" spans="3:5" ht="15">
      <c r="C765">
        <f t="shared" si="11"/>
        <v>2008</v>
      </c>
      <c r="D765" t="str">
        <f>+'2008'!B18</f>
        <v>Purchase, R</v>
      </c>
      <c r="E765" t="str">
        <f>+'2008'!C18</f>
        <v>m</v>
      </c>
    </row>
    <row r="766" spans="3:5" ht="15">
      <c r="C766">
        <f t="shared" si="11"/>
        <v>2008</v>
      </c>
      <c r="D766" t="str">
        <f>+'2008'!B19</f>
        <v>Will, S</v>
      </c>
      <c r="E766" t="str">
        <f>+'2008'!C19</f>
        <v>f</v>
      </c>
    </row>
    <row r="767" spans="3:5" ht="15">
      <c r="C767">
        <f t="shared" si="11"/>
        <v>2008</v>
      </c>
      <c r="D767" t="str">
        <f>+'2008'!B20</f>
        <v>Sykes, M</v>
      </c>
      <c r="E767" t="str">
        <f>+'2008'!C20</f>
        <v>m</v>
      </c>
    </row>
    <row r="768" spans="3:5" ht="15">
      <c r="C768">
        <f t="shared" si="11"/>
        <v>2008</v>
      </c>
      <c r="D768" t="str">
        <f>+'2008'!B21</f>
        <v>Soper, A</v>
      </c>
      <c r="E768" t="str">
        <f>+'2008'!C21</f>
        <v>f</v>
      </c>
    </row>
    <row r="769" spans="3:5" ht="15">
      <c r="C769">
        <f t="shared" si="11"/>
        <v>2008</v>
      </c>
      <c r="D769" t="str">
        <f>+'2008'!B22</f>
        <v>Johnson, C</v>
      </c>
      <c r="E769" t="str">
        <f>+'2008'!C22</f>
        <v>m</v>
      </c>
    </row>
    <row r="770" spans="3:5" ht="15">
      <c r="C770">
        <f t="shared" si="11"/>
        <v>2008</v>
      </c>
      <c r="D770" t="str">
        <f>+'2008'!B23</f>
        <v>Wintergold, L</v>
      </c>
      <c r="E770" t="str">
        <f>+'2008'!C23</f>
        <v>m</v>
      </c>
    </row>
    <row r="771" spans="3:5" ht="15">
      <c r="C771">
        <f t="shared" si="11"/>
        <v>2008</v>
      </c>
      <c r="D771" t="str">
        <f>+'2008'!B24</f>
        <v>Surawy, A</v>
      </c>
      <c r="E771" t="str">
        <f>+'2008'!C24</f>
        <v>m</v>
      </c>
    </row>
    <row r="772" spans="3:5" ht="15">
      <c r="C772">
        <f t="shared" si="11"/>
        <v>2008</v>
      </c>
      <c r="D772" t="str">
        <f>+'2008'!B25</f>
        <v>Walker, D</v>
      </c>
      <c r="E772" t="str">
        <f>+'2008'!C25</f>
        <v>m</v>
      </c>
    </row>
    <row r="773" spans="3:5" ht="15">
      <c r="C773">
        <f t="shared" si="11"/>
        <v>2008</v>
      </c>
      <c r="D773" t="str">
        <f>+'2008'!B26</f>
        <v>Hughes, B</v>
      </c>
      <c r="E773" t="str">
        <f>+'2008'!C26</f>
        <v>m</v>
      </c>
    </row>
    <row r="774" spans="3:5" ht="15">
      <c r="C774">
        <f t="shared" si="11"/>
        <v>2008</v>
      </c>
      <c r="D774" t="str">
        <f>+'2008'!B27</f>
        <v>Armitage, M</v>
      </c>
      <c r="E774" t="str">
        <f>+'2008'!C27</f>
        <v>m</v>
      </c>
    </row>
    <row r="775" spans="3:5" ht="15">
      <c r="C775">
        <f t="shared" si="11"/>
        <v>2008</v>
      </c>
      <c r="D775" t="str">
        <f>+'2008'!B28</f>
        <v>Horn, S</v>
      </c>
      <c r="E775" t="str">
        <f>+'2008'!C28</f>
        <v>m</v>
      </c>
    </row>
    <row r="776" spans="3:5" ht="15">
      <c r="C776">
        <f t="shared" si="11"/>
        <v>2008</v>
      </c>
      <c r="D776" t="str">
        <f>+'2008'!B29</f>
        <v>Banfield, J</v>
      </c>
      <c r="E776" t="str">
        <f>+'2008'!C29</f>
        <v>f</v>
      </c>
    </row>
    <row r="777" spans="3:5" ht="15">
      <c r="C777">
        <f t="shared" si="11"/>
        <v>2008</v>
      </c>
      <c r="D777" t="str">
        <f>+'2008'!B30</f>
        <v>Barton, N</v>
      </c>
      <c r="E777" t="str">
        <f>+'2008'!C30</f>
        <v>m</v>
      </c>
    </row>
    <row r="778" spans="3:5" ht="15">
      <c r="C778">
        <f t="shared" si="11"/>
        <v>2008</v>
      </c>
      <c r="D778" t="str">
        <f>+'2008'!B31</f>
        <v>Williams, S</v>
      </c>
      <c r="E778" t="str">
        <f>+'2008'!C31</f>
        <v>f</v>
      </c>
    </row>
    <row r="779" spans="3:5" ht="15">
      <c r="C779">
        <f t="shared" si="11"/>
        <v>2008</v>
      </c>
      <c r="D779" t="str">
        <f>+'2008'!B32</f>
        <v>Fletcher, M</v>
      </c>
      <c r="E779" t="str">
        <f>+'2008'!C32</f>
        <v>m</v>
      </c>
    </row>
    <row r="780" spans="3:5" ht="15">
      <c r="C780">
        <f t="shared" si="11"/>
        <v>2008</v>
      </c>
      <c r="D780">
        <f>+'2008'!B33</f>
        <v>0</v>
      </c>
      <c r="E780">
        <f>+'2008'!C33</f>
        <v>0</v>
      </c>
    </row>
    <row r="781" spans="3:5" ht="15">
      <c r="C781">
        <f t="shared" si="11"/>
        <v>2008</v>
      </c>
      <c r="D781">
        <f>+'2008'!B34</f>
        <v>0</v>
      </c>
      <c r="E781">
        <f>+'2008'!C34</f>
        <v>0</v>
      </c>
    </row>
    <row r="782" spans="3:5" ht="15">
      <c r="C782">
        <f t="shared" si="11"/>
        <v>2008</v>
      </c>
      <c r="D782">
        <f>+'2008'!B35</f>
        <v>0</v>
      </c>
      <c r="E782">
        <f>+'2008'!C35</f>
        <v>0</v>
      </c>
    </row>
    <row r="783" spans="3:5" ht="15">
      <c r="C783">
        <f t="shared" si="11"/>
        <v>2008</v>
      </c>
      <c r="D783">
        <f>+'2008'!B36</f>
        <v>0</v>
      </c>
      <c r="E783">
        <f>+'2008'!C36</f>
        <v>0</v>
      </c>
    </row>
    <row r="784" spans="3:5" ht="15">
      <c r="C784">
        <f t="shared" si="11"/>
        <v>2008</v>
      </c>
      <c r="D784">
        <f>+'2008'!B37</f>
        <v>0</v>
      </c>
      <c r="E784">
        <f>+'2008'!C37</f>
        <v>0</v>
      </c>
    </row>
    <row r="785" spans="3:5" ht="15">
      <c r="C785">
        <f t="shared" si="11"/>
        <v>2008</v>
      </c>
      <c r="D785">
        <f>+'2008'!B38</f>
        <v>0</v>
      </c>
      <c r="E785">
        <f>+'2008'!C38</f>
        <v>0</v>
      </c>
    </row>
    <row r="786" spans="3:5" ht="15">
      <c r="C786">
        <f t="shared" si="11"/>
        <v>2008</v>
      </c>
      <c r="D786">
        <f>+'2008'!B39</f>
        <v>0</v>
      </c>
      <c r="E786">
        <f>+'2008'!C39</f>
        <v>0</v>
      </c>
    </row>
    <row r="787" spans="3:5" ht="15">
      <c r="C787">
        <f t="shared" si="11"/>
        <v>2008</v>
      </c>
      <c r="D787">
        <f>+'2008'!B40</f>
        <v>0</v>
      </c>
      <c r="E787">
        <f>+'2008'!C40</f>
        <v>0</v>
      </c>
    </row>
    <row r="788" spans="3:5" ht="15">
      <c r="C788">
        <f t="shared" si="11"/>
        <v>2008</v>
      </c>
      <c r="D788">
        <f>+'2008'!B41</f>
        <v>0</v>
      </c>
      <c r="E788">
        <f>+'2008'!C41</f>
        <v>0</v>
      </c>
    </row>
    <row r="789" spans="3:5" ht="15">
      <c r="C789">
        <f t="shared" si="11"/>
        <v>2008</v>
      </c>
      <c r="D789">
        <f>+'2008'!B42</f>
        <v>0</v>
      </c>
      <c r="E789">
        <f>+'2008'!C42</f>
        <v>0</v>
      </c>
    </row>
    <row r="790" spans="3:5" ht="15">
      <c r="C790">
        <f t="shared" si="11"/>
        <v>2008</v>
      </c>
      <c r="D790">
        <f>+'2008'!B43</f>
        <v>0</v>
      </c>
      <c r="E790">
        <f>+'2008'!C43</f>
        <v>0</v>
      </c>
    </row>
    <row r="791" spans="3:5" ht="15">
      <c r="C791">
        <f t="shared" si="11"/>
        <v>2008</v>
      </c>
      <c r="D791">
        <f>+'2008'!B44</f>
        <v>0</v>
      </c>
      <c r="E791">
        <f>+'2008'!C44</f>
        <v>0</v>
      </c>
    </row>
    <row r="792" spans="3:5" ht="15">
      <c r="C792">
        <f t="shared" si="11"/>
        <v>2008</v>
      </c>
      <c r="D792">
        <f>+'2008'!B45</f>
        <v>0</v>
      </c>
      <c r="E792">
        <f>+'2008'!C45</f>
        <v>0</v>
      </c>
    </row>
    <row r="793" spans="3:5" ht="15">
      <c r="C793">
        <f t="shared" si="11"/>
        <v>2008</v>
      </c>
      <c r="D793">
        <f>+'2008'!B46</f>
        <v>0</v>
      </c>
      <c r="E793">
        <f>+'2008'!C46</f>
        <v>0</v>
      </c>
    </row>
    <row r="794" spans="3:5" ht="15">
      <c r="C794">
        <f t="shared" si="11"/>
        <v>2008</v>
      </c>
      <c r="D794">
        <f>+'2008'!B47</f>
        <v>0</v>
      </c>
      <c r="E794">
        <f>+'2008'!C47</f>
        <v>0</v>
      </c>
    </row>
    <row r="795" spans="3:5" ht="15">
      <c r="C795">
        <f t="shared" si="11"/>
        <v>2008</v>
      </c>
      <c r="D795">
        <f>+'2008'!B48</f>
        <v>0</v>
      </c>
      <c r="E795">
        <f>+'2008'!C48</f>
        <v>0</v>
      </c>
    </row>
    <row r="796" spans="3:5" ht="15">
      <c r="C796">
        <f t="shared" si="11"/>
        <v>2008</v>
      </c>
      <c r="D796">
        <f>+'2008'!B49</f>
        <v>0</v>
      </c>
      <c r="E796">
        <f>+'2008'!C49</f>
        <v>0</v>
      </c>
    </row>
    <row r="797" spans="3:5" ht="15">
      <c r="C797">
        <f t="shared" si="11"/>
        <v>2008</v>
      </c>
      <c r="D797">
        <f>+'2008'!B50</f>
        <v>0</v>
      </c>
      <c r="E797">
        <f>+'2008'!C50</f>
        <v>0</v>
      </c>
    </row>
    <row r="798" spans="3:5" ht="15">
      <c r="C798">
        <f t="shared" si="11"/>
        <v>2008</v>
      </c>
      <c r="D798">
        <f>+'2008'!B51</f>
        <v>0</v>
      </c>
      <c r="E798">
        <f>+'2008'!C51</f>
        <v>0</v>
      </c>
    </row>
    <row r="799" spans="3:5" ht="15">
      <c r="C799">
        <f t="shared" si="11"/>
        <v>2008</v>
      </c>
      <c r="D799">
        <f>+'2008'!B52</f>
        <v>0</v>
      </c>
      <c r="E799">
        <f>+'2008'!C52</f>
        <v>0</v>
      </c>
    </row>
    <row r="800" spans="3:5" ht="15">
      <c r="C800">
        <f t="shared" si="11"/>
        <v>2008</v>
      </c>
      <c r="D800">
        <f>+'2008'!B53</f>
        <v>0</v>
      </c>
      <c r="E800">
        <f>+'2008'!C53</f>
        <v>0</v>
      </c>
    </row>
    <row r="801" spans="3:5" ht="15">
      <c r="C801">
        <f t="shared" si="11"/>
        <v>2009</v>
      </c>
      <c r="D801" t="e">
        <f>+#REF!</f>
        <v>#REF!</v>
      </c>
      <c r="E801" s="2" t="e">
        <f>+#REF!</f>
        <v>#REF!</v>
      </c>
    </row>
    <row r="802" spans="3:5" ht="15">
      <c r="C802">
        <f t="shared" si="11"/>
        <v>2009</v>
      </c>
      <c r="D802" t="e">
        <f>+#REF!</f>
        <v>#REF!</v>
      </c>
      <c r="E802" s="2" t="e">
        <f>+#REF!</f>
        <v>#REF!</v>
      </c>
    </row>
    <row r="803" spans="3:5" ht="15">
      <c r="C803">
        <f t="shared" si="11"/>
        <v>2009</v>
      </c>
      <c r="D803" t="e">
        <f>+#REF!</f>
        <v>#REF!</v>
      </c>
      <c r="E803" s="2" t="e">
        <f>+#REF!</f>
        <v>#REF!</v>
      </c>
    </row>
    <row r="804" spans="3:5" ht="15">
      <c r="C804">
        <f t="shared" si="11"/>
        <v>2009</v>
      </c>
      <c r="D804" t="e">
        <f>+#REF!</f>
        <v>#REF!</v>
      </c>
      <c r="E804" s="2" t="e">
        <f>+#REF!</f>
        <v>#REF!</v>
      </c>
    </row>
    <row r="805" spans="3:5" ht="15">
      <c r="C805">
        <f t="shared" si="11"/>
        <v>2009</v>
      </c>
      <c r="D805" t="e">
        <f>+#REF!</f>
        <v>#REF!</v>
      </c>
      <c r="E805" s="2" t="e">
        <f>+#REF!</f>
        <v>#REF!</v>
      </c>
    </row>
    <row r="806" spans="3:5" ht="15">
      <c r="C806">
        <f t="shared" si="11"/>
        <v>2009</v>
      </c>
      <c r="D806" t="e">
        <f>+#REF!</f>
        <v>#REF!</v>
      </c>
      <c r="E806" s="2" t="e">
        <f>+#REF!</f>
        <v>#REF!</v>
      </c>
    </row>
    <row r="807" spans="3:5" ht="15">
      <c r="C807">
        <f t="shared" si="11"/>
        <v>2009</v>
      </c>
      <c r="D807" t="e">
        <f>+#REF!</f>
        <v>#REF!</v>
      </c>
      <c r="E807" s="2" t="e">
        <f>+#REF!</f>
        <v>#REF!</v>
      </c>
    </row>
    <row r="808" spans="3:5" ht="15">
      <c r="C808">
        <f t="shared" si="11"/>
        <v>2009</v>
      </c>
      <c r="D808" t="e">
        <f>+#REF!</f>
        <v>#REF!</v>
      </c>
      <c r="E808" s="2" t="e">
        <f>+#REF!</f>
        <v>#REF!</v>
      </c>
    </row>
    <row r="809" spans="3:5" ht="15">
      <c r="C809">
        <f t="shared" si="11"/>
        <v>2009</v>
      </c>
      <c r="D809" t="e">
        <f>+#REF!</f>
        <v>#REF!</v>
      </c>
      <c r="E809" s="2" t="e">
        <f>+#REF!</f>
        <v>#REF!</v>
      </c>
    </row>
    <row r="810" spans="3:5" ht="15">
      <c r="C810">
        <f t="shared" si="11"/>
        <v>2009</v>
      </c>
      <c r="D810" t="e">
        <f>+#REF!</f>
        <v>#REF!</v>
      </c>
      <c r="E810" s="2" t="e">
        <f>+#REF!</f>
        <v>#REF!</v>
      </c>
    </row>
    <row r="811" spans="3:5" ht="15">
      <c r="C811">
        <f t="shared" si="11"/>
        <v>2009</v>
      </c>
      <c r="D811" t="e">
        <f>+#REF!</f>
        <v>#REF!</v>
      </c>
      <c r="E811" s="2" t="e">
        <f>+#REF!</f>
        <v>#REF!</v>
      </c>
    </row>
    <row r="812" spans="3:5" ht="15">
      <c r="C812">
        <f t="shared" si="11"/>
        <v>2009</v>
      </c>
      <c r="D812" t="e">
        <f>+#REF!</f>
        <v>#REF!</v>
      </c>
      <c r="E812" s="2" t="e">
        <f>+#REF!</f>
        <v>#REF!</v>
      </c>
    </row>
    <row r="813" spans="3:5" ht="15">
      <c r="C813">
        <f t="shared" si="11"/>
        <v>2009</v>
      </c>
      <c r="D813" t="e">
        <f>+#REF!</f>
        <v>#REF!</v>
      </c>
      <c r="E813" s="2" t="e">
        <f>+#REF!</f>
        <v>#REF!</v>
      </c>
    </row>
    <row r="814" spans="3:5" ht="15">
      <c r="C814">
        <f t="shared" si="11"/>
        <v>2009</v>
      </c>
      <c r="D814" t="e">
        <f>+#REF!</f>
        <v>#REF!</v>
      </c>
      <c r="E814" s="2" t="e">
        <f>+#REF!</f>
        <v>#REF!</v>
      </c>
    </row>
    <row r="815" spans="3:5" ht="15">
      <c r="C815">
        <f t="shared" si="11"/>
        <v>2009</v>
      </c>
      <c r="D815" t="e">
        <f>+#REF!</f>
        <v>#REF!</v>
      </c>
      <c r="E815" s="2" t="e">
        <f>+#REF!</f>
        <v>#REF!</v>
      </c>
    </row>
    <row r="816" spans="3:5" ht="15">
      <c r="C816">
        <f t="shared" si="11"/>
        <v>2009</v>
      </c>
      <c r="D816" t="e">
        <f>+#REF!</f>
        <v>#REF!</v>
      </c>
      <c r="E816" s="2" t="e">
        <f>+#REF!</f>
        <v>#REF!</v>
      </c>
    </row>
    <row r="817" spans="3:5" ht="15">
      <c r="C817">
        <f t="shared" si="11"/>
        <v>2009</v>
      </c>
      <c r="D817" t="e">
        <f>+#REF!</f>
        <v>#REF!</v>
      </c>
      <c r="E817" s="2" t="e">
        <f>+#REF!</f>
        <v>#REF!</v>
      </c>
    </row>
    <row r="818" spans="3:5" ht="15">
      <c r="C818">
        <f t="shared" si="11"/>
        <v>2009</v>
      </c>
      <c r="D818" t="e">
        <f>+#REF!</f>
        <v>#REF!</v>
      </c>
      <c r="E818" s="2" t="e">
        <f>+#REF!</f>
        <v>#REF!</v>
      </c>
    </row>
    <row r="819" spans="3:5" ht="15">
      <c r="C819">
        <f t="shared" si="11"/>
        <v>2009</v>
      </c>
      <c r="D819" t="e">
        <f>+#REF!</f>
        <v>#REF!</v>
      </c>
      <c r="E819" s="2" t="e">
        <f>+#REF!</f>
        <v>#REF!</v>
      </c>
    </row>
    <row r="820" spans="3:5" ht="15">
      <c r="C820">
        <f aca="true" t="shared" si="12" ref="C820:C850">+C770+1</f>
        <v>2009</v>
      </c>
      <c r="D820" t="e">
        <f>+#REF!</f>
        <v>#REF!</v>
      </c>
      <c r="E820" s="2" t="e">
        <f>+#REF!</f>
        <v>#REF!</v>
      </c>
    </row>
    <row r="821" spans="3:5" ht="15">
      <c r="C821">
        <f t="shared" si="12"/>
        <v>2009</v>
      </c>
      <c r="D821" t="e">
        <f>+#REF!</f>
        <v>#REF!</v>
      </c>
      <c r="E821" s="2" t="e">
        <f>+#REF!</f>
        <v>#REF!</v>
      </c>
    </row>
    <row r="822" spans="3:5" ht="15">
      <c r="C822">
        <f t="shared" si="12"/>
        <v>2009</v>
      </c>
      <c r="D822" t="e">
        <f>+#REF!</f>
        <v>#REF!</v>
      </c>
      <c r="E822" s="2" t="e">
        <f>+#REF!</f>
        <v>#REF!</v>
      </c>
    </row>
    <row r="823" spans="3:5" ht="15">
      <c r="C823">
        <f t="shared" si="12"/>
        <v>2009</v>
      </c>
      <c r="D823" t="e">
        <f>+#REF!</f>
        <v>#REF!</v>
      </c>
      <c r="E823" s="2" t="e">
        <f>+#REF!</f>
        <v>#REF!</v>
      </c>
    </row>
    <row r="824" spans="3:5" ht="15">
      <c r="C824">
        <f t="shared" si="12"/>
        <v>2009</v>
      </c>
      <c r="D824" t="e">
        <f>+#REF!</f>
        <v>#REF!</v>
      </c>
      <c r="E824" s="2" t="e">
        <f>+#REF!</f>
        <v>#REF!</v>
      </c>
    </row>
    <row r="825" spans="3:5" ht="15">
      <c r="C825">
        <f t="shared" si="12"/>
        <v>2009</v>
      </c>
      <c r="D825" t="e">
        <f>+#REF!</f>
        <v>#REF!</v>
      </c>
      <c r="E825" s="2" t="e">
        <f>+#REF!</f>
        <v>#REF!</v>
      </c>
    </row>
    <row r="826" spans="3:5" ht="15">
      <c r="C826">
        <f t="shared" si="12"/>
        <v>2009</v>
      </c>
      <c r="D826" t="e">
        <f>+#REF!</f>
        <v>#REF!</v>
      </c>
      <c r="E826" s="2" t="e">
        <f>+#REF!</f>
        <v>#REF!</v>
      </c>
    </row>
    <row r="827" spans="3:5" ht="15">
      <c r="C827">
        <f t="shared" si="12"/>
        <v>2009</v>
      </c>
      <c r="D827" t="e">
        <f>+#REF!</f>
        <v>#REF!</v>
      </c>
      <c r="E827" s="2" t="e">
        <f>+#REF!</f>
        <v>#REF!</v>
      </c>
    </row>
    <row r="828" spans="3:5" ht="15">
      <c r="C828">
        <f t="shared" si="12"/>
        <v>2009</v>
      </c>
      <c r="D828" t="e">
        <f>+#REF!</f>
        <v>#REF!</v>
      </c>
      <c r="E828" s="2" t="e">
        <f>+#REF!</f>
        <v>#REF!</v>
      </c>
    </row>
    <row r="829" spans="3:5" ht="15">
      <c r="C829">
        <f t="shared" si="12"/>
        <v>2009</v>
      </c>
      <c r="D829" t="e">
        <f>+#REF!</f>
        <v>#REF!</v>
      </c>
      <c r="E829" s="2" t="e">
        <f>+#REF!</f>
        <v>#REF!</v>
      </c>
    </row>
    <row r="830" spans="3:5" ht="15">
      <c r="C830">
        <f t="shared" si="12"/>
        <v>2009</v>
      </c>
      <c r="D830" t="e">
        <f>+#REF!</f>
        <v>#REF!</v>
      </c>
      <c r="E830" s="2" t="e">
        <f>+#REF!</f>
        <v>#REF!</v>
      </c>
    </row>
    <row r="831" spans="3:5" ht="15">
      <c r="C831">
        <f t="shared" si="12"/>
        <v>2009</v>
      </c>
      <c r="D831" t="e">
        <f>+#REF!</f>
        <v>#REF!</v>
      </c>
      <c r="E831" s="2" t="e">
        <f>+#REF!</f>
        <v>#REF!</v>
      </c>
    </row>
    <row r="832" spans="3:5" ht="15">
      <c r="C832">
        <f t="shared" si="12"/>
        <v>2009</v>
      </c>
      <c r="D832" t="e">
        <f>+#REF!</f>
        <v>#REF!</v>
      </c>
      <c r="E832" s="2" t="e">
        <f>+#REF!</f>
        <v>#REF!</v>
      </c>
    </row>
    <row r="833" spans="3:5" ht="15">
      <c r="C833">
        <f t="shared" si="12"/>
        <v>2009</v>
      </c>
      <c r="D833" t="e">
        <f>+#REF!</f>
        <v>#REF!</v>
      </c>
      <c r="E833" s="2" t="e">
        <f>+#REF!</f>
        <v>#REF!</v>
      </c>
    </row>
    <row r="834" spans="3:5" ht="15">
      <c r="C834">
        <f t="shared" si="12"/>
        <v>2009</v>
      </c>
      <c r="D834" t="e">
        <f>+#REF!</f>
        <v>#REF!</v>
      </c>
      <c r="E834" s="2" t="e">
        <f>+#REF!</f>
        <v>#REF!</v>
      </c>
    </row>
    <row r="835" spans="3:5" ht="15">
      <c r="C835">
        <f t="shared" si="12"/>
        <v>2009</v>
      </c>
      <c r="D835" t="e">
        <f>+#REF!</f>
        <v>#REF!</v>
      </c>
      <c r="E835" s="2" t="e">
        <f>+#REF!</f>
        <v>#REF!</v>
      </c>
    </row>
    <row r="836" spans="3:5" ht="15">
      <c r="C836">
        <f t="shared" si="12"/>
        <v>2009</v>
      </c>
      <c r="D836" t="e">
        <f>+#REF!</f>
        <v>#REF!</v>
      </c>
      <c r="E836" s="2" t="e">
        <f>+#REF!</f>
        <v>#REF!</v>
      </c>
    </row>
    <row r="837" spans="3:5" ht="15">
      <c r="C837">
        <f t="shared" si="12"/>
        <v>2009</v>
      </c>
      <c r="D837" t="e">
        <f>+#REF!</f>
        <v>#REF!</v>
      </c>
      <c r="E837" s="2" t="e">
        <f>+#REF!</f>
        <v>#REF!</v>
      </c>
    </row>
    <row r="838" spans="3:5" ht="15">
      <c r="C838">
        <f t="shared" si="12"/>
        <v>2009</v>
      </c>
      <c r="D838" t="e">
        <f>+#REF!</f>
        <v>#REF!</v>
      </c>
      <c r="E838" s="2" t="e">
        <f>+#REF!</f>
        <v>#REF!</v>
      </c>
    </row>
    <row r="839" spans="3:5" ht="15">
      <c r="C839">
        <f t="shared" si="12"/>
        <v>2009</v>
      </c>
      <c r="D839" t="e">
        <f>+#REF!</f>
        <v>#REF!</v>
      </c>
      <c r="E839" s="2" t="e">
        <f>+#REF!</f>
        <v>#REF!</v>
      </c>
    </row>
    <row r="840" spans="3:5" ht="15">
      <c r="C840">
        <f t="shared" si="12"/>
        <v>2009</v>
      </c>
      <c r="D840" t="e">
        <f>+#REF!</f>
        <v>#REF!</v>
      </c>
      <c r="E840" s="2" t="e">
        <f>+#REF!</f>
        <v>#REF!</v>
      </c>
    </row>
    <row r="841" spans="3:5" ht="15">
      <c r="C841">
        <f t="shared" si="12"/>
        <v>2009</v>
      </c>
      <c r="D841" t="e">
        <f>+#REF!</f>
        <v>#REF!</v>
      </c>
      <c r="E841" s="2" t="e">
        <f>+#REF!</f>
        <v>#REF!</v>
      </c>
    </row>
    <row r="842" spans="3:5" ht="15">
      <c r="C842">
        <f t="shared" si="12"/>
        <v>2009</v>
      </c>
      <c r="D842" t="e">
        <f>+#REF!</f>
        <v>#REF!</v>
      </c>
      <c r="E842" s="2" t="e">
        <f>+#REF!</f>
        <v>#REF!</v>
      </c>
    </row>
    <row r="843" spans="3:5" ht="15">
      <c r="C843">
        <f t="shared" si="12"/>
        <v>2009</v>
      </c>
      <c r="D843" t="e">
        <f>+#REF!</f>
        <v>#REF!</v>
      </c>
      <c r="E843" s="2" t="e">
        <f>+#REF!</f>
        <v>#REF!</v>
      </c>
    </row>
    <row r="844" spans="3:5" ht="15">
      <c r="C844">
        <f t="shared" si="12"/>
        <v>2009</v>
      </c>
      <c r="D844" t="e">
        <f>+#REF!</f>
        <v>#REF!</v>
      </c>
      <c r="E844" s="2" t="e">
        <f>+#REF!</f>
        <v>#REF!</v>
      </c>
    </row>
    <row r="845" spans="3:5" ht="15">
      <c r="C845">
        <f t="shared" si="12"/>
        <v>2009</v>
      </c>
      <c r="D845" t="e">
        <f>+#REF!</f>
        <v>#REF!</v>
      </c>
      <c r="E845" s="2" t="e">
        <f>+#REF!</f>
        <v>#REF!</v>
      </c>
    </row>
    <row r="846" spans="3:5" ht="15">
      <c r="C846">
        <f t="shared" si="12"/>
        <v>2009</v>
      </c>
      <c r="D846" t="e">
        <f>+#REF!</f>
        <v>#REF!</v>
      </c>
      <c r="E846" s="2" t="e">
        <f>+#REF!</f>
        <v>#REF!</v>
      </c>
    </row>
    <row r="847" spans="3:5" ht="15">
      <c r="C847">
        <f t="shared" si="12"/>
        <v>2009</v>
      </c>
      <c r="D847" t="e">
        <f>+#REF!</f>
        <v>#REF!</v>
      </c>
      <c r="E847" s="2" t="e">
        <f>+#REF!</f>
        <v>#REF!</v>
      </c>
    </row>
    <row r="848" spans="3:5" ht="15">
      <c r="C848">
        <f t="shared" si="12"/>
        <v>2009</v>
      </c>
      <c r="D848" t="e">
        <f>+#REF!</f>
        <v>#REF!</v>
      </c>
      <c r="E848" s="2" t="e">
        <f>+#REF!</f>
        <v>#REF!</v>
      </c>
    </row>
    <row r="849" spans="3:5" ht="15">
      <c r="C849">
        <f t="shared" si="12"/>
        <v>2009</v>
      </c>
      <c r="D849" t="e">
        <f>+#REF!</f>
        <v>#REF!</v>
      </c>
      <c r="E849" s="2" t="e">
        <f>+#REF!</f>
        <v>#REF!</v>
      </c>
    </row>
    <row r="850" spans="3:5" ht="15">
      <c r="C850">
        <f t="shared" si="12"/>
        <v>2009</v>
      </c>
      <c r="D850" t="e">
        <f>+#REF!</f>
        <v>#REF!</v>
      </c>
      <c r="E850" s="2" t="e">
        <f>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B1">
      <selection activeCell="L7" sqref="L7"/>
    </sheetView>
  </sheetViews>
  <sheetFormatPr defaultColWidth="9.140625" defaultRowHeight="15"/>
  <cols>
    <col min="1" max="1" width="9.00390625" style="0" customWidth="1"/>
    <col min="2" max="2" width="15.57421875" style="0" customWidth="1"/>
    <col min="3" max="3" width="6.28125" style="2" customWidth="1"/>
    <col min="6" max="6" width="11.57421875" style="0" customWidth="1"/>
    <col min="9" max="9" width="9.28125" style="0" customWidth="1"/>
    <col min="10" max="10" width="5.140625" style="0" customWidth="1"/>
    <col min="11" max="11" width="19.140625" style="0" customWidth="1"/>
    <col min="12" max="12" width="7.8515625" style="13" customWidth="1"/>
    <col min="13" max="13" width="17.57421875" style="0" customWidth="1"/>
    <col min="14" max="14" width="6.140625" style="0" customWidth="1"/>
  </cols>
  <sheetData>
    <row r="1" spans="1:12" ht="15.75">
      <c r="A1" s="109" t="str">
        <f ca="1">"Haywards Heath Harriers Road Race Championships "&amp;RIGHT(CELL("FILENAME",A2),LEN(CELL("FILENAME",A2))-SEARCH("]",CELL("FILENAME",A2),1))</f>
        <v>Haywards Heath Harriers Road Race Championships 2006</v>
      </c>
      <c r="B1" s="109"/>
      <c r="C1" s="109"/>
      <c r="D1" s="109"/>
      <c r="E1" s="109"/>
      <c r="F1" s="109"/>
      <c r="G1" s="109"/>
      <c r="H1" s="109"/>
      <c r="L1" s="26"/>
    </row>
    <row r="2" spans="4:12" ht="15">
      <c r="D2" s="1" t="s">
        <v>130</v>
      </c>
      <c r="E2" s="1" t="s">
        <v>85</v>
      </c>
      <c r="F2" s="1" t="s">
        <v>53</v>
      </c>
      <c r="L2" s="26"/>
    </row>
    <row r="3" spans="2:12" ht="15">
      <c r="B3" s="8" t="s">
        <v>0</v>
      </c>
      <c r="C3" s="1" t="s">
        <v>1</v>
      </c>
      <c r="D3" s="7" t="s">
        <v>2</v>
      </c>
      <c r="E3" s="11" t="s">
        <v>3</v>
      </c>
      <c r="F3" s="7" t="s">
        <v>178</v>
      </c>
      <c r="G3" s="7" t="s">
        <v>4</v>
      </c>
      <c r="K3" s="50"/>
      <c r="L3" s="51"/>
    </row>
    <row r="4" spans="2:12" ht="15.75" thickBot="1">
      <c r="B4" s="4" t="s">
        <v>5</v>
      </c>
      <c r="C4" s="5" t="s">
        <v>26</v>
      </c>
      <c r="D4" s="12">
        <v>73.89</v>
      </c>
      <c r="E4" s="12">
        <v>75.22</v>
      </c>
      <c r="F4" s="12">
        <v>77.21</v>
      </c>
      <c r="G4" s="13">
        <f>+SUM(D4:F4)</f>
        <v>226.32</v>
      </c>
      <c r="K4" s="50"/>
      <c r="L4" s="51"/>
    </row>
    <row r="5" spans="2:14" ht="15">
      <c r="B5" s="4" t="s">
        <v>143</v>
      </c>
      <c r="C5" s="5" t="s">
        <v>26</v>
      </c>
      <c r="D5" s="12">
        <v>72.9</v>
      </c>
      <c r="E5" s="12">
        <v>73.46</v>
      </c>
      <c r="F5" s="12">
        <v>73.44</v>
      </c>
      <c r="G5" s="13">
        <f aca="true" t="shared" si="0" ref="G5:G50">+SUM(D5:F5)</f>
        <v>219.8</v>
      </c>
      <c r="J5" s="19"/>
      <c r="K5" s="20"/>
      <c r="L5" s="27"/>
      <c r="M5" s="20"/>
      <c r="N5" s="21"/>
    </row>
    <row r="6" spans="2:18" ht="15.75">
      <c r="B6" s="4" t="s">
        <v>132</v>
      </c>
      <c r="C6" s="5" t="s">
        <v>27</v>
      </c>
      <c r="D6" s="12">
        <v>70.72</v>
      </c>
      <c r="E6" s="12">
        <v>74.43</v>
      </c>
      <c r="F6" s="12">
        <v>73.15</v>
      </c>
      <c r="G6" s="13">
        <f t="shared" si="0"/>
        <v>218.3</v>
      </c>
      <c r="J6" s="22"/>
      <c r="K6" s="110" t="str">
        <f ca="1">+"Road Race Awards - "&amp;RIGHT(CELL("FILENAME",A2),LEN(CELL("FILENAME",A2))-SEARCH("]",CELL("FILENAME",A2),1))</f>
        <v>Road Race Awards - 2006</v>
      </c>
      <c r="L6" s="110"/>
      <c r="M6" s="110"/>
      <c r="N6" s="53"/>
      <c r="O6" s="33"/>
      <c r="P6" s="33"/>
      <c r="Q6" s="33"/>
      <c r="R6" s="33"/>
    </row>
    <row r="7" spans="2:14" ht="15">
      <c r="B7" s="4" t="s">
        <v>91</v>
      </c>
      <c r="C7" s="5" t="s">
        <v>27</v>
      </c>
      <c r="D7" s="12">
        <v>72.53</v>
      </c>
      <c r="E7" s="12">
        <v>72.33</v>
      </c>
      <c r="F7" s="12">
        <v>72.69</v>
      </c>
      <c r="G7" s="13">
        <f t="shared" si="0"/>
        <v>217.55</v>
      </c>
      <c r="J7" s="22"/>
      <c r="K7" s="17" t="s">
        <v>219</v>
      </c>
      <c r="L7" s="28">
        <f>DMAX(B$3:G$50,"10k",CleverBits!E$9:E$10)</f>
        <v>74.51</v>
      </c>
      <c r="M7" s="17" t="str">
        <f>+INDEX(B$4:B$50,MATCH(L7,D$4:D$50,0),1)</f>
        <v>Purchase, R</v>
      </c>
      <c r="N7" s="23"/>
    </row>
    <row r="8" spans="2:14" ht="15">
      <c r="B8" s="4" t="s">
        <v>80</v>
      </c>
      <c r="C8" s="5" t="s">
        <v>27</v>
      </c>
      <c r="D8" s="12">
        <v>69.3</v>
      </c>
      <c r="E8" s="12">
        <v>72.2</v>
      </c>
      <c r="F8" s="12">
        <v>71.67</v>
      </c>
      <c r="G8" s="13">
        <f t="shared" si="0"/>
        <v>213.17000000000002</v>
      </c>
      <c r="J8" s="22"/>
      <c r="K8" s="17" t="s">
        <v>220</v>
      </c>
      <c r="L8" s="28">
        <f>DMAX(B$3:G$50,"10k",CleverBits!F$9:F$10)</f>
        <v>79.64</v>
      </c>
      <c r="M8" s="17" t="str">
        <f>+INDEX(B$4:B$50,MATCH(L8,D$4:D$50,0),1)</f>
        <v>Sinnett, A</v>
      </c>
      <c r="N8" s="23"/>
    </row>
    <row r="9" spans="2:14" ht="15">
      <c r="B9" s="4" t="s">
        <v>135</v>
      </c>
      <c r="C9" s="5" t="s">
        <v>26</v>
      </c>
      <c r="D9" s="12">
        <v>61.34</v>
      </c>
      <c r="E9" s="12">
        <v>65.34</v>
      </c>
      <c r="F9" s="12">
        <v>61</v>
      </c>
      <c r="G9" s="13">
        <f t="shared" si="0"/>
        <v>187.68</v>
      </c>
      <c r="J9" s="22"/>
      <c r="K9" s="17"/>
      <c r="L9" s="28"/>
      <c r="M9" s="17"/>
      <c r="N9" s="23"/>
    </row>
    <row r="10" spans="2:14" ht="15">
      <c r="B10" s="4" t="s">
        <v>36</v>
      </c>
      <c r="C10" s="5" t="s">
        <v>26</v>
      </c>
      <c r="D10" s="12">
        <v>61.04</v>
      </c>
      <c r="E10" s="12">
        <v>54.51</v>
      </c>
      <c r="F10" s="12">
        <v>60.49</v>
      </c>
      <c r="G10" s="13">
        <f t="shared" si="0"/>
        <v>176.04</v>
      </c>
      <c r="J10" s="22"/>
      <c r="K10" s="17" t="s">
        <v>229</v>
      </c>
      <c r="L10" s="28">
        <f>DMAX(B$3:G$50,"10m",CleverBits!E$9:E$10)</f>
        <v>75.22</v>
      </c>
      <c r="M10" s="17" t="str">
        <f>+INDEX(B$4:B$50,MATCH(L10,E$4:E$50,0),1)</f>
        <v>Lyall, G</v>
      </c>
      <c r="N10" s="23"/>
    </row>
    <row r="11" spans="2:14" ht="15">
      <c r="B11" s="4" t="s">
        <v>163</v>
      </c>
      <c r="C11" s="5" t="s">
        <v>27</v>
      </c>
      <c r="D11" s="12">
        <v>79.64</v>
      </c>
      <c r="E11" s="12"/>
      <c r="F11" s="12">
        <v>82.18</v>
      </c>
      <c r="G11" s="13">
        <f t="shared" si="0"/>
        <v>161.82</v>
      </c>
      <c r="J11" s="22"/>
      <c r="K11" s="17" t="s">
        <v>230</v>
      </c>
      <c r="L11" s="28">
        <f>DMAX(B$3:G$50,"10m",CleverBits!F$9:F$10)</f>
        <v>77.74</v>
      </c>
      <c r="M11" s="17" t="str">
        <f>+INDEX(B$4:B$50,MATCH(L11,E$4:E$50,0),1)</f>
        <v>Hollamby, M</v>
      </c>
      <c r="N11" s="23"/>
    </row>
    <row r="12" spans="2:14" ht="15">
      <c r="B12" s="4" t="s">
        <v>142</v>
      </c>
      <c r="C12" s="5" t="s">
        <v>27</v>
      </c>
      <c r="D12" s="12">
        <v>77.86</v>
      </c>
      <c r="E12" s="12">
        <v>77.74</v>
      </c>
      <c r="F12" s="12"/>
      <c r="G12" s="13">
        <f t="shared" si="0"/>
        <v>155.6</v>
      </c>
      <c r="J12" s="22"/>
      <c r="K12" s="17"/>
      <c r="L12" s="28"/>
      <c r="M12" s="17"/>
      <c r="N12" s="23"/>
    </row>
    <row r="13" spans="2:14" ht="15">
      <c r="B13" s="4" t="s">
        <v>47</v>
      </c>
      <c r="C13" s="5" t="s">
        <v>26</v>
      </c>
      <c r="D13" s="12">
        <v>68.6</v>
      </c>
      <c r="E13" s="12">
        <v>74.8</v>
      </c>
      <c r="F13" s="12"/>
      <c r="G13" s="13">
        <f t="shared" si="0"/>
        <v>143.39999999999998</v>
      </c>
      <c r="J13" s="22"/>
      <c r="K13" s="17" t="s">
        <v>247</v>
      </c>
      <c r="L13" s="28">
        <f>DMAX(B$3:G$50,"half m",CleverBits!E$9:E$10)</f>
        <v>77.21</v>
      </c>
      <c r="M13" s="17" t="str">
        <f>+INDEX(B$4:B$50,MATCH(L13,F$4:F$50,0),1)</f>
        <v>Lyall, G</v>
      </c>
      <c r="N13" s="23"/>
    </row>
    <row r="14" spans="2:14" ht="15">
      <c r="B14" s="4" t="s">
        <v>108</v>
      </c>
      <c r="C14" s="5" t="s">
        <v>26</v>
      </c>
      <c r="D14" s="12">
        <v>68.2</v>
      </c>
      <c r="E14" s="12"/>
      <c r="F14" s="12">
        <v>70.72</v>
      </c>
      <c r="G14" s="13">
        <f t="shared" si="0"/>
        <v>138.92000000000002</v>
      </c>
      <c r="J14" s="22"/>
      <c r="K14" s="17" t="s">
        <v>248</v>
      </c>
      <c r="L14" s="28">
        <f>DMAX(B$3:G$50,"half m",CleverBits!F$9:F$10)</f>
        <v>82.18</v>
      </c>
      <c r="M14" s="17" t="str">
        <f>+INDEX(B$4:B$50,MATCH(L14,F$4:F$50,0),1)</f>
        <v>Sinnett, A</v>
      </c>
      <c r="N14" s="23"/>
    </row>
    <row r="15" spans="2:14" ht="15">
      <c r="B15" s="4" t="s">
        <v>51</v>
      </c>
      <c r="C15" s="5" t="s">
        <v>26</v>
      </c>
      <c r="D15" s="12">
        <v>74.51</v>
      </c>
      <c r="E15" s="12"/>
      <c r="F15" s="12"/>
      <c r="G15" s="13">
        <f t="shared" si="0"/>
        <v>74.51</v>
      </c>
      <c r="J15" s="22"/>
      <c r="K15" s="17"/>
      <c r="L15" s="28"/>
      <c r="M15" s="17"/>
      <c r="N15" s="23"/>
    </row>
    <row r="16" spans="2:14" ht="15">
      <c r="B16" s="4" t="s">
        <v>152</v>
      </c>
      <c r="C16" s="5" t="s">
        <v>26</v>
      </c>
      <c r="D16" s="12">
        <v>62.51</v>
      </c>
      <c r="E16" s="12"/>
      <c r="F16" s="12">
        <v>60.91</v>
      </c>
      <c r="G16" s="13">
        <f t="shared" si="0"/>
        <v>123.41999999999999</v>
      </c>
      <c r="J16" s="22"/>
      <c r="K16" s="17" t="s">
        <v>231</v>
      </c>
      <c r="L16" s="28">
        <f>DMAX(B$3:G$50,"Total",CleverBits!E$9:E$10)</f>
        <v>226.32</v>
      </c>
      <c r="M16" s="17" t="str">
        <f>+INDEX(B$4:B$50,MATCH(L16,G$4:G$50,0),1)</f>
        <v>Lyall, G</v>
      </c>
      <c r="N16" s="23"/>
    </row>
    <row r="17" spans="2:14" ht="15">
      <c r="B17" s="4" t="s">
        <v>211</v>
      </c>
      <c r="C17" s="5" t="s">
        <v>27</v>
      </c>
      <c r="D17" s="12">
        <v>60.26</v>
      </c>
      <c r="E17" s="12"/>
      <c r="F17" s="12">
        <v>61.12</v>
      </c>
      <c r="G17" s="13">
        <f t="shared" si="0"/>
        <v>121.38</v>
      </c>
      <c r="J17" s="22"/>
      <c r="K17" s="17" t="s">
        <v>232</v>
      </c>
      <c r="L17" s="28">
        <f>DMAX(B$3:G$50,"Total",CleverBits!F$9:F$10)</f>
        <v>218.3</v>
      </c>
      <c r="M17" s="17" t="str">
        <f>+INDEX(B$4:B$50,MATCH(L17,G$4:G$50,0),1)</f>
        <v>Pitt, M</v>
      </c>
      <c r="N17" s="23"/>
    </row>
    <row r="18" spans="2:14" ht="15.75" thickBot="1">
      <c r="B18" s="4" t="s">
        <v>37</v>
      </c>
      <c r="C18" s="5" t="s">
        <v>26</v>
      </c>
      <c r="D18" s="12"/>
      <c r="E18" s="12">
        <v>49.01</v>
      </c>
      <c r="F18" s="12">
        <v>52.7</v>
      </c>
      <c r="G18" s="13">
        <f t="shared" si="0"/>
        <v>101.71000000000001</v>
      </c>
      <c r="H18">
        <v>106.71</v>
      </c>
      <c r="J18" s="24"/>
      <c r="K18" s="18"/>
      <c r="L18" s="29"/>
      <c r="M18" s="18"/>
      <c r="N18" s="25"/>
    </row>
    <row r="19" spans="2:14" ht="15">
      <c r="B19" s="4" t="s">
        <v>131</v>
      </c>
      <c r="C19" s="5" t="s">
        <v>26</v>
      </c>
      <c r="D19" s="12"/>
      <c r="E19" s="12">
        <v>71.34</v>
      </c>
      <c r="F19" s="12"/>
      <c r="G19" s="13">
        <f t="shared" si="0"/>
        <v>71.34</v>
      </c>
      <c r="J19" s="15"/>
      <c r="K19" s="15"/>
      <c r="L19" s="16"/>
      <c r="M19" s="15"/>
      <c r="N19" s="15"/>
    </row>
    <row r="20" spans="2:7" ht="15">
      <c r="B20" s="4" t="s">
        <v>153</v>
      </c>
      <c r="C20" s="5" t="s">
        <v>26</v>
      </c>
      <c r="D20" s="12"/>
      <c r="E20" s="12">
        <v>70.69</v>
      </c>
      <c r="F20" s="12"/>
      <c r="G20" s="13">
        <f t="shared" si="0"/>
        <v>70.69</v>
      </c>
    </row>
    <row r="21" spans="2:7" ht="15">
      <c r="B21" s="4" t="s">
        <v>101</v>
      </c>
      <c r="C21" s="5" t="s">
        <v>26</v>
      </c>
      <c r="D21" s="12"/>
      <c r="E21" s="12">
        <v>70.01</v>
      </c>
      <c r="F21" s="12"/>
      <c r="G21" s="13">
        <f t="shared" si="0"/>
        <v>70.01</v>
      </c>
    </row>
    <row r="22" spans="2:7" ht="15">
      <c r="B22" s="4" t="s">
        <v>125</v>
      </c>
      <c r="C22" s="5" t="s">
        <v>27</v>
      </c>
      <c r="D22" s="12">
        <v>68.67</v>
      </c>
      <c r="E22" s="12"/>
      <c r="F22" s="12"/>
      <c r="G22" s="13">
        <f t="shared" si="0"/>
        <v>68.67</v>
      </c>
    </row>
    <row r="23" spans="2:7" ht="15">
      <c r="B23" s="4" t="s">
        <v>127</v>
      </c>
      <c r="C23" s="5" t="s">
        <v>27</v>
      </c>
      <c r="D23" s="12">
        <v>67.39</v>
      </c>
      <c r="E23" s="12"/>
      <c r="F23" s="12"/>
      <c r="G23" s="13">
        <f t="shared" si="0"/>
        <v>67.39</v>
      </c>
    </row>
    <row r="24" spans="2:7" ht="15">
      <c r="B24" s="4" t="s">
        <v>144</v>
      </c>
      <c r="C24" s="5" t="s">
        <v>26</v>
      </c>
      <c r="D24" s="12"/>
      <c r="E24" s="12"/>
      <c r="F24" s="12">
        <v>67.24</v>
      </c>
      <c r="G24" s="13">
        <f t="shared" si="0"/>
        <v>67.24</v>
      </c>
    </row>
    <row r="25" spans="2:7" ht="15">
      <c r="B25" s="4" t="s">
        <v>106</v>
      </c>
      <c r="C25" s="5" t="s">
        <v>26</v>
      </c>
      <c r="D25" s="12">
        <v>66.71</v>
      </c>
      <c r="E25" s="12"/>
      <c r="F25" s="12"/>
      <c r="G25" s="13">
        <f t="shared" si="0"/>
        <v>66.71</v>
      </c>
    </row>
    <row r="26" spans="2:7" ht="15">
      <c r="B26" s="4" t="s">
        <v>154</v>
      </c>
      <c r="C26" s="5" t="s">
        <v>26</v>
      </c>
      <c r="D26" s="12"/>
      <c r="E26" s="12"/>
      <c r="F26" s="12">
        <v>66.6</v>
      </c>
      <c r="G26" s="13">
        <f t="shared" si="0"/>
        <v>66.6</v>
      </c>
    </row>
    <row r="27" spans="2:7" ht="15">
      <c r="B27" s="4" t="s">
        <v>155</v>
      </c>
      <c r="C27" s="5" t="s">
        <v>27</v>
      </c>
      <c r="D27" s="12"/>
      <c r="E27" s="12"/>
      <c r="F27" s="12">
        <v>62.9</v>
      </c>
      <c r="G27" s="13">
        <f t="shared" si="0"/>
        <v>62.9</v>
      </c>
    </row>
    <row r="28" spans="2:7" ht="15">
      <c r="B28" s="4" t="s">
        <v>118</v>
      </c>
      <c r="C28" s="5" t="s">
        <v>26</v>
      </c>
      <c r="D28" s="12"/>
      <c r="E28" s="12">
        <v>62.47</v>
      </c>
      <c r="F28" s="12"/>
      <c r="G28" s="13">
        <f t="shared" si="0"/>
        <v>62.47</v>
      </c>
    </row>
    <row r="29" spans="2:7" ht="15">
      <c r="B29" s="4" t="s">
        <v>78</v>
      </c>
      <c r="C29" s="5" t="s">
        <v>26</v>
      </c>
      <c r="D29" s="12"/>
      <c r="E29" s="12"/>
      <c r="F29" s="12">
        <v>60.88</v>
      </c>
      <c r="G29" s="13">
        <f t="shared" si="0"/>
        <v>60.88</v>
      </c>
    </row>
    <row r="30" spans="2:7" ht="15">
      <c r="B30" s="4" t="s">
        <v>156</v>
      </c>
      <c r="C30" s="5" t="s">
        <v>27</v>
      </c>
      <c r="D30" s="12"/>
      <c r="E30" s="12"/>
      <c r="F30" s="12">
        <v>60.63</v>
      </c>
      <c r="G30" s="13">
        <f t="shared" si="0"/>
        <v>60.63</v>
      </c>
    </row>
    <row r="31" spans="2:7" ht="15">
      <c r="B31" s="4" t="s">
        <v>124</v>
      </c>
      <c r="C31" s="5" t="s">
        <v>27</v>
      </c>
      <c r="D31" s="12"/>
      <c r="E31" s="12"/>
      <c r="F31" s="12">
        <v>60.34</v>
      </c>
      <c r="G31" s="13">
        <f t="shared" si="0"/>
        <v>60.34</v>
      </c>
    </row>
    <row r="32" spans="2:7" ht="15">
      <c r="B32" s="4" t="s">
        <v>157</v>
      </c>
      <c r="C32" s="5" t="s">
        <v>26</v>
      </c>
      <c r="D32" s="12">
        <v>58.96</v>
      </c>
      <c r="E32" s="12"/>
      <c r="F32" s="12"/>
      <c r="G32" s="13">
        <f t="shared" si="0"/>
        <v>58.96</v>
      </c>
    </row>
    <row r="33" spans="2:7" ht="15">
      <c r="B33" s="4" t="s">
        <v>158</v>
      </c>
      <c r="C33" s="5" t="s">
        <v>26</v>
      </c>
      <c r="D33" s="12">
        <v>58.49</v>
      </c>
      <c r="E33" s="12"/>
      <c r="F33" s="12"/>
      <c r="G33" s="13">
        <f t="shared" si="0"/>
        <v>58.49</v>
      </c>
    </row>
    <row r="34" spans="2:7" ht="15">
      <c r="B34" s="4" t="s">
        <v>137</v>
      </c>
      <c r="C34" s="5" t="s">
        <v>27</v>
      </c>
      <c r="D34" s="12"/>
      <c r="E34" s="12">
        <v>54.51</v>
      </c>
      <c r="F34" s="12"/>
      <c r="G34" s="13">
        <f t="shared" si="0"/>
        <v>54.51</v>
      </c>
    </row>
    <row r="35" spans="2:7" ht="15">
      <c r="B35" s="4" t="s">
        <v>159</v>
      </c>
      <c r="C35" s="5" t="s">
        <v>27</v>
      </c>
      <c r="D35" s="12">
        <v>54.15</v>
      </c>
      <c r="E35" s="12"/>
      <c r="F35" s="12"/>
      <c r="G35" s="13">
        <f t="shared" si="0"/>
        <v>54.15</v>
      </c>
    </row>
    <row r="36" spans="2:7" ht="15">
      <c r="B36" s="4" t="s">
        <v>162</v>
      </c>
      <c r="C36" s="5" t="s">
        <v>27</v>
      </c>
      <c r="D36" s="12"/>
      <c r="E36" s="12"/>
      <c r="F36" s="12">
        <v>53.01</v>
      </c>
      <c r="G36" s="13">
        <f t="shared" si="0"/>
        <v>53.01</v>
      </c>
    </row>
    <row r="37" spans="2:7" ht="15">
      <c r="B37" s="4" t="s">
        <v>160</v>
      </c>
      <c r="C37" s="5" t="s">
        <v>26</v>
      </c>
      <c r="D37" s="12"/>
      <c r="E37" s="12"/>
      <c r="F37" s="12">
        <v>52.57</v>
      </c>
      <c r="G37" s="13">
        <f t="shared" si="0"/>
        <v>52.57</v>
      </c>
    </row>
    <row r="38" spans="2:7" ht="15">
      <c r="B38" s="4" t="s">
        <v>161</v>
      </c>
      <c r="C38" s="5" t="s">
        <v>26</v>
      </c>
      <c r="D38" s="12">
        <v>51.05</v>
      </c>
      <c r="E38" s="12"/>
      <c r="F38" s="12"/>
      <c r="G38" s="13">
        <f t="shared" si="0"/>
        <v>51.05</v>
      </c>
    </row>
    <row r="39" spans="2:7" ht="15">
      <c r="B39" s="4"/>
      <c r="C39" s="5"/>
      <c r="D39" s="12"/>
      <c r="E39" s="12"/>
      <c r="F39" s="12"/>
      <c r="G39" s="13">
        <f t="shared" si="0"/>
        <v>0</v>
      </c>
    </row>
    <row r="40" spans="2:7" ht="15">
      <c r="B40" s="4"/>
      <c r="C40" s="5"/>
      <c r="D40" s="12"/>
      <c r="E40" s="12"/>
      <c r="F40" s="12"/>
      <c r="G40" s="13">
        <f t="shared" si="0"/>
        <v>0</v>
      </c>
    </row>
    <row r="41" spans="2:7" ht="15">
      <c r="B41" s="4"/>
      <c r="C41" s="5"/>
      <c r="D41" s="12"/>
      <c r="E41" s="12"/>
      <c r="F41" s="12"/>
      <c r="G41" s="13">
        <f t="shared" si="0"/>
        <v>0</v>
      </c>
    </row>
    <row r="42" spans="2:7" ht="15">
      <c r="B42" s="4"/>
      <c r="C42" s="5"/>
      <c r="D42" s="12"/>
      <c r="E42" s="12"/>
      <c r="F42" s="12"/>
      <c r="G42" s="13">
        <f t="shared" si="0"/>
        <v>0</v>
      </c>
    </row>
    <row r="43" spans="2:7" ht="15">
      <c r="B43" s="4"/>
      <c r="C43" s="5"/>
      <c r="D43" s="12"/>
      <c r="E43" s="12"/>
      <c r="F43" s="12"/>
      <c r="G43" s="13">
        <f t="shared" si="0"/>
        <v>0</v>
      </c>
    </row>
    <row r="44" spans="2:7" ht="15">
      <c r="B44" s="4"/>
      <c r="C44" s="5"/>
      <c r="D44" s="12"/>
      <c r="E44" s="12"/>
      <c r="F44" s="12"/>
      <c r="G44" s="13">
        <f t="shared" si="0"/>
        <v>0</v>
      </c>
    </row>
    <row r="45" spans="2:7" ht="15">
      <c r="B45" s="4"/>
      <c r="C45" s="5"/>
      <c r="E45" s="12"/>
      <c r="F45" s="12"/>
      <c r="G45" s="13">
        <f t="shared" si="0"/>
        <v>0</v>
      </c>
    </row>
    <row r="46" spans="2:7" ht="15">
      <c r="B46" s="4"/>
      <c r="C46" s="5"/>
      <c r="D46" s="12"/>
      <c r="E46" s="13"/>
      <c r="F46" s="12"/>
      <c r="G46" s="13">
        <f t="shared" si="0"/>
        <v>0</v>
      </c>
    </row>
    <row r="47" spans="4:7" ht="15">
      <c r="D47" s="13"/>
      <c r="E47" s="13"/>
      <c r="F47" s="13"/>
      <c r="G47" s="13">
        <f t="shared" si="0"/>
        <v>0</v>
      </c>
    </row>
    <row r="48" spans="4:7" ht="15">
      <c r="D48" s="13"/>
      <c r="E48" s="13"/>
      <c r="F48" s="13"/>
      <c r="G48" s="13">
        <f t="shared" si="0"/>
        <v>0</v>
      </c>
    </row>
    <row r="49" spans="4:7" ht="15">
      <c r="D49" s="13"/>
      <c r="E49" s="13"/>
      <c r="F49" s="13"/>
      <c r="G49" s="13">
        <f t="shared" si="0"/>
        <v>0</v>
      </c>
    </row>
    <row r="50" spans="4:7" ht="15">
      <c r="D50" s="13"/>
      <c r="E50" s="13"/>
      <c r="F50" s="13"/>
      <c r="G50" s="13">
        <f t="shared" si="0"/>
        <v>0</v>
      </c>
    </row>
  </sheetData>
  <sheetProtection/>
  <mergeCells count="2">
    <mergeCell ref="A1:H1"/>
    <mergeCell ref="K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00390625" style="0" customWidth="1"/>
    <col min="2" max="2" width="15.57421875" style="0" customWidth="1"/>
    <col min="3" max="3" width="6.28125" style="2" customWidth="1"/>
    <col min="6" max="6" width="11.57421875" style="0" customWidth="1"/>
    <col min="9" max="9" width="9.28125" style="0" customWidth="1"/>
    <col min="10" max="10" width="5.140625" style="0" customWidth="1"/>
    <col min="11" max="11" width="19.140625" style="0" customWidth="1"/>
    <col min="12" max="12" width="7.8515625" style="13" customWidth="1"/>
    <col min="13" max="13" width="17.57421875" style="0" customWidth="1"/>
    <col min="14" max="14" width="6.140625" style="0" customWidth="1"/>
  </cols>
  <sheetData>
    <row r="1" spans="1:12" ht="15.75">
      <c r="A1" s="109" t="str">
        <f ca="1">"Haywards Heath Harriers Road Race Championships "&amp;RIGHT(CELL("FILENAME",A2),LEN(CELL("FILENAME",A2))-SEARCH("]",CELL("FILENAME",A2),1))</f>
        <v>Haywards Heath Harriers Road Race Championships 2005</v>
      </c>
      <c r="B1" s="109"/>
      <c r="C1" s="109"/>
      <c r="D1" s="109"/>
      <c r="E1" s="109"/>
      <c r="F1" s="109"/>
      <c r="G1" s="109"/>
      <c r="H1" s="109"/>
      <c r="L1" s="26"/>
    </row>
    <row r="2" spans="4:12" ht="15">
      <c r="D2" s="1" t="s">
        <v>130</v>
      </c>
      <c r="E2" s="1" t="s">
        <v>85</v>
      </c>
      <c r="F2" s="1" t="s">
        <v>53</v>
      </c>
      <c r="L2" s="26"/>
    </row>
    <row r="3" spans="2:12" ht="15">
      <c r="B3" s="8" t="s">
        <v>0</v>
      </c>
      <c r="C3" s="1" t="s">
        <v>1</v>
      </c>
      <c r="D3" s="7" t="s">
        <v>2</v>
      </c>
      <c r="E3" s="11" t="s">
        <v>3</v>
      </c>
      <c r="F3" s="7" t="s">
        <v>178</v>
      </c>
      <c r="G3" s="7" t="s">
        <v>4</v>
      </c>
      <c r="K3" s="50"/>
      <c r="L3" s="51"/>
    </row>
    <row r="4" spans="2:12" ht="15.75" thickBot="1">
      <c r="B4" s="4" t="s">
        <v>47</v>
      </c>
      <c r="C4" s="5" t="s">
        <v>26</v>
      </c>
      <c r="D4" s="12">
        <v>74.15</v>
      </c>
      <c r="E4" s="12">
        <v>75.09</v>
      </c>
      <c r="F4" s="12">
        <v>76.1</v>
      </c>
      <c r="G4" s="13">
        <f>+SUM(D4:F4)</f>
        <v>225.34</v>
      </c>
      <c r="K4" s="50"/>
      <c r="L4" s="51"/>
    </row>
    <row r="5" spans="2:14" ht="15">
      <c r="B5" s="4" t="s">
        <v>142</v>
      </c>
      <c r="C5" s="5" t="s">
        <v>27</v>
      </c>
      <c r="D5" s="12">
        <v>73.16</v>
      </c>
      <c r="E5" s="12">
        <v>73.01</v>
      </c>
      <c r="F5" s="12">
        <v>72.71</v>
      </c>
      <c r="G5" s="13">
        <f aca="true" t="shared" si="0" ref="G5:G50">+SUM(D5:F5)</f>
        <v>218.88</v>
      </c>
      <c r="J5" s="19"/>
      <c r="K5" s="20"/>
      <c r="L5" s="27"/>
      <c r="M5" s="20"/>
      <c r="N5" s="21"/>
    </row>
    <row r="6" spans="2:18" ht="15.75">
      <c r="B6" s="4" t="s">
        <v>132</v>
      </c>
      <c r="C6" s="5" t="s">
        <v>27</v>
      </c>
      <c r="D6" s="12">
        <v>72.58</v>
      </c>
      <c r="E6" s="12">
        <v>71.57</v>
      </c>
      <c r="F6" s="12">
        <v>73.36</v>
      </c>
      <c r="G6" s="13">
        <f t="shared" si="0"/>
        <v>217.51</v>
      </c>
      <c r="J6" s="22"/>
      <c r="K6" s="110" t="str">
        <f ca="1">+"Road Race Awards - "&amp;RIGHT(CELL("FILENAME",A2),LEN(CELL("FILENAME",A2))-SEARCH("]",CELL("FILENAME",A2),1))</f>
        <v>Road Race Awards - 2005</v>
      </c>
      <c r="L6" s="110"/>
      <c r="M6" s="110"/>
      <c r="N6" s="53"/>
      <c r="O6" s="33"/>
      <c r="P6" s="33"/>
      <c r="Q6" s="33"/>
      <c r="R6" s="33"/>
    </row>
    <row r="7" spans="2:14" ht="15">
      <c r="B7" s="4" t="s">
        <v>91</v>
      </c>
      <c r="C7" s="5" t="s">
        <v>27</v>
      </c>
      <c r="D7" s="12">
        <v>69.99</v>
      </c>
      <c r="E7" s="12">
        <v>71.52</v>
      </c>
      <c r="F7" s="12">
        <v>68.96</v>
      </c>
      <c r="G7" s="13">
        <f t="shared" si="0"/>
        <v>210.46999999999997</v>
      </c>
      <c r="H7" s="14">
        <v>213.06</v>
      </c>
      <c r="J7" s="22"/>
      <c r="K7" s="17" t="s">
        <v>219</v>
      </c>
      <c r="L7" s="28">
        <f>DMAX(B$3:G$50,"10k",CleverBits!E$9:E$10)</f>
        <v>74.15</v>
      </c>
      <c r="M7" s="17" t="str">
        <f>+INDEX(B$4:B$50,MATCH(L7,D$4:D$50,0),1)</f>
        <v>Gill, J</v>
      </c>
      <c r="N7" s="23"/>
    </row>
    <row r="8" spans="2:14" ht="15">
      <c r="B8" s="4" t="s">
        <v>143</v>
      </c>
      <c r="C8" s="5" t="s">
        <v>26</v>
      </c>
      <c r="D8" s="12">
        <v>70.46</v>
      </c>
      <c r="E8" s="12">
        <v>70.04</v>
      </c>
      <c r="F8" s="12">
        <v>72.26</v>
      </c>
      <c r="G8" s="13">
        <f t="shared" si="0"/>
        <v>212.76</v>
      </c>
      <c r="J8" s="22"/>
      <c r="K8" s="17" t="s">
        <v>220</v>
      </c>
      <c r="L8" s="28">
        <f>DMAX(B$3:G$50,"10k",CleverBits!F$9:F$10)</f>
        <v>73.16</v>
      </c>
      <c r="M8" s="17" t="str">
        <f>+INDEX(B$4:B$50,MATCH(L8,D$4:D$50,0),1)</f>
        <v>Hollamby, M</v>
      </c>
      <c r="N8" s="23"/>
    </row>
    <row r="9" spans="2:14" ht="15">
      <c r="B9" s="4" t="s">
        <v>144</v>
      </c>
      <c r="C9" s="5" t="s">
        <v>26</v>
      </c>
      <c r="D9" s="12">
        <v>69.6</v>
      </c>
      <c r="E9" s="12">
        <v>70.16</v>
      </c>
      <c r="F9" s="12">
        <v>67.85</v>
      </c>
      <c r="G9" s="13">
        <f t="shared" si="0"/>
        <v>207.60999999999999</v>
      </c>
      <c r="J9" s="22"/>
      <c r="K9" s="17"/>
      <c r="L9" s="28"/>
      <c r="M9" s="17"/>
      <c r="N9" s="23"/>
    </row>
    <row r="10" spans="2:14" ht="15">
      <c r="B10" s="4" t="s">
        <v>135</v>
      </c>
      <c r="C10" s="5" t="s">
        <v>26</v>
      </c>
      <c r="D10" s="12">
        <v>63.1</v>
      </c>
      <c r="E10" s="12">
        <v>63.62</v>
      </c>
      <c r="F10" s="12">
        <v>61.27</v>
      </c>
      <c r="G10" s="13">
        <f t="shared" si="0"/>
        <v>187.99</v>
      </c>
      <c r="J10" s="22"/>
      <c r="K10" s="17" t="s">
        <v>229</v>
      </c>
      <c r="L10" s="28">
        <f>DMAX(B$3:G$50,"10m",CleverBits!E$9:E$10)</f>
        <v>75.09</v>
      </c>
      <c r="M10" s="17" t="str">
        <f>+INDEX(B$4:B$50,MATCH(L10,E$4:E$50,0),1)</f>
        <v>Gill, J</v>
      </c>
      <c r="N10" s="23"/>
    </row>
    <row r="11" spans="2:14" ht="15">
      <c r="B11" s="4" t="s">
        <v>211</v>
      </c>
      <c r="C11" s="5" t="s">
        <v>27</v>
      </c>
      <c r="D11" s="12">
        <v>57.99</v>
      </c>
      <c r="E11" s="12">
        <v>62.41</v>
      </c>
      <c r="F11" s="12">
        <v>58.35</v>
      </c>
      <c r="G11" s="13">
        <f t="shared" si="0"/>
        <v>178.75</v>
      </c>
      <c r="J11" s="22"/>
      <c r="K11" s="17" t="s">
        <v>230</v>
      </c>
      <c r="L11" s="28">
        <f>DMAX(B$3:G$50,"10m",CleverBits!F$9:F$10)</f>
        <v>73.01</v>
      </c>
      <c r="M11" s="17" t="str">
        <f>+INDEX(B$4:B$50,MATCH(L11,E$4:E$50,0),1)</f>
        <v>Hollamby, M</v>
      </c>
      <c r="N11" s="23"/>
    </row>
    <row r="12" spans="2:14" ht="15">
      <c r="B12" s="4" t="s">
        <v>131</v>
      </c>
      <c r="C12" s="5" t="s">
        <v>26</v>
      </c>
      <c r="D12" s="12"/>
      <c r="E12" s="12">
        <v>69.36</v>
      </c>
      <c r="F12" s="12">
        <v>69.85</v>
      </c>
      <c r="G12" s="13">
        <f t="shared" si="0"/>
        <v>139.20999999999998</v>
      </c>
      <c r="J12" s="22"/>
      <c r="K12" s="17"/>
      <c r="L12" s="28"/>
      <c r="M12" s="17"/>
      <c r="N12" s="23"/>
    </row>
    <row r="13" spans="2:14" ht="15">
      <c r="B13" s="4" t="s">
        <v>80</v>
      </c>
      <c r="C13" s="5" t="s">
        <v>27</v>
      </c>
      <c r="D13" s="12">
        <v>66.34</v>
      </c>
      <c r="E13" s="12">
        <v>70.2</v>
      </c>
      <c r="F13" s="12"/>
      <c r="G13" s="13">
        <f t="shared" si="0"/>
        <v>136.54000000000002</v>
      </c>
      <c r="J13" s="22"/>
      <c r="K13" s="17" t="s">
        <v>247</v>
      </c>
      <c r="L13" s="28">
        <f>DMAX(B$3:G$50,"half m",CleverBits!E$9:E$10)</f>
        <v>76.1</v>
      </c>
      <c r="M13" s="17" t="str">
        <f>+INDEX(B$4:B$50,MATCH(L13,F$4:F$50,0),1)</f>
        <v>Gill, J</v>
      </c>
      <c r="N13" s="23"/>
    </row>
    <row r="14" spans="2:14" ht="15">
      <c r="B14" s="4" t="s">
        <v>145</v>
      </c>
      <c r="C14" s="5" t="s">
        <v>27</v>
      </c>
      <c r="D14" s="12">
        <v>62.32</v>
      </c>
      <c r="E14" s="12"/>
      <c r="F14" s="12">
        <v>60.98</v>
      </c>
      <c r="G14" s="13">
        <f t="shared" si="0"/>
        <v>123.3</v>
      </c>
      <c r="J14" s="22"/>
      <c r="K14" s="17" t="s">
        <v>248</v>
      </c>
      <c r="L14" s="28">
        <f>DMAX(B$3:G$50,"half m",CleverBits!F$9:F$10)</f>
        <v>73.36</v>
      </c>
      <c r="M14" s="17" t="str">
        <f>+INDEX(B$4:B$50,MATCH(L14,F$4:F$50,0),1)</f>
        <v>Pitt, M</v>
      </c>
      <c r="N14" s="23"/>
    </row>
    <row r="15" spans="2:14" ht="15">
      <c r="B15" s="4" t="s">
        <v>117</v>
      </c>
      <c r="C15" s="5" t="s">
        <v>26</v>
      </c>
      <c r="D15" s="12">
        <v>61.68</v>
      </c>
      <c r="E15" s="12"/>
      <c r="F15" s="12">
        <v>56.24</v>
      </c>
      <c r="G15" s="13">
        <f t="shared" si="0"/>
        <v>117.92</v>
      </c>
      <c r="J15" s="22"/>
      <c r="K15" s="17"/>
      <c r="L15" s="28"/>
      <c r="M15" s="17"/>
      <c r="N15" s="23"/>
    </row>
    <row r="16" spans="2:14" ht="15">
      <c r="B16" s="4" t="s">
        <v>146</v>
      </c>
      <c r="C16" s="5" t="s">
        <v>27</v>
      </c>
      <c r="D16" s="12">
        <v>59.46</v>
      </c>
      <c r="E16" s="12"/>
      <c r="F16" s="12">
        <v>54.86</v>
      </c>
      <c r="G16" s="13">
        <f t="shared" si="0"/>
        <v>114.32</v>
      </c>
      <c r="J16" s="22"/>
      <c r="K16" s="17" t="s">
        <v>231</v>
      </c>
      <c r="L16" s="28">
        <f>DMAX(B$3:G$50,"Total",CleverBits!E$9:E$10)</f>
        <v>225.34</v>
      </c>
      <c r="M16" s="17" t="str">
        <f>+INDEX(B$4:B$50,MATCH(L16,G$4:G$50,0),1)</f>
        <v>Gill, J</v>
      </c>
      <c r="N16" s="23"/>
    </row>
    <row r="17" spans="2:14" ht="15">
      <c r="B17" s="4" t="s">
        <v>118</v>
      </c>
      <c r="C17" s="5" t="s">
        <v>26</v>
      </c>
      <c r="D17" s="12">
        <v>58.34</v>
      </c>
      <c r="E17" s="12">
        <v>54.24</v>
      </c>
      <c r="F17" s="12"/>
      <c r="G17" s="13">
        <f t="shared" si="0"/>
        <v>112.58000000000001</v>
      </c>
      <c r="J17" s="22"/>
      <c r="K17" s="17" t="s">
        <v>232</v>
      </c>
      <c r="L17" s="28">
        <f>DMAX(B$3:G$50,"Total",CleverBits!F$9:F$10)</f>
        <v>218.88</v>
      </c>
      <c r="M17" s="17" t="str">
        <f>+INDEX(B$4:B$50,MATCH(L17,G$4:G$50,0),1)</f>
        <v>Hollamby, M</v>
      </c>
      <c r="N17" s="23"/>
    </row>
    <row r="18" spans="2:14" ht="15.75" thickBot="1">
      <c r="B18" s="4" t="s">
        <v>45</v>
      </c>
      <c r="C18" s="5" t="s">
        <v>27</v>
      </c>
      <c r="D18" s="12">
        <v>49.55</v>
      </c>
      <c r="E18" s="12"/>
      <c r="F18" s="12">
        <v>47.39</v>
      </c>
      <c r="G18" s="13">
        <f t="shared" si="0"/>
        <v>96.94</v>
      </c>
      <c r="J18" s="24"/>
      <c r="K18" s="18"/>
      <c r="L18" s="29"/>
      <c r="M18" s="18"/>
      <c r="N18" s="25"/>
    </row>
    <row r="19" spans="2:14" ht="15">
      <c r="B19" s="4" t="s">
        <v>5</v>
      </c>
      <c r="C19" s="5" t="s">
        <v>26</v>
      </c>
      <c r="D19" s="12"/>
      <c r="E19" s="12"/>
      <c r="F19" s="12">
        <v>74.04</v>
      </c>
      <c r="G19" s="13">
        <f t="shared" si="0"/>
        <v>74.04</v>
      </c>
      <c r="J19" s="15"/>
      <c r="K19" s="15"/>
      <c r="L19" s="16"/>
      <c r="M19" s="15"/>
      <c r="N19" s="15"/>
    </row>
    <row r="20" spans="2:7" ht="15">
      <c r="B20" s="4" t="s">
        <v>51</v>
      </c>
      <c r="C20" s="5" t="s">
        <v>26</v>
      </c>
      <c r="D20" s="12">
        <v>72.71</v>
      </c>
      <c r="E20" s="12"/>
      <c r="F20" s="12"/>
      <c r="G20" s="13">
        <f t="shared" si="0"/>
        <v>72.71</v>
      </c>
    </row>
    <row r="21" spans="2:7" ht="15">
      <c r="B21" s="4" t="s">
        <v>106</v>
      </c>
      <c r="C21" s="5" t="s">
        <v>26</v>
      </c>
      <c r="D21" s="12">
        <v>66.82</v>
      </c>
      <c r="E21" s="12"/>
      <c r="F21" s="12"/>
      <c r="G21" s="13">
        <f t="shared" si="0"/>
        <v>66.82</v>
      </c>
    </row>
    <row r="22" spans="2:7" ht="15">
      <c r="B22" s="4" t="s">
        <v>127</v>
      </c>
      <c r="C22" s="5" t="s">
        <v>27</v>
      </c>
      <c r="D22" s="12"/>
      <c r="E22" s="12">
        <v>66.77</v>
      </c>
      <c r="F22" s="12"/>
      <c r="G22" s="13">
        <f t="shared" si="0"/>
        <v>66.77</v>
      </c>
    </row>
    <row r="23" spans="2:7" ht="15">
      <c r="B23" s="4" t="s">
        <v>147</v>
      </c>
      <c r="C23" s="5" t="s">
        <v>27</v>
      </c>
      <c r="D23" s="12">
        <v>64.48</v>
      </c>
      <c r="E23" s="12"/>
      <c r="F23" s="12"/>
      <c r="G23" s="13">
        <f t="shared" si="0"/>
        <v>64.48</v>
      </c>
    </row>
    <row r="24" spans="2:7" ht="15">
      <c r="B24" s="4" t="s">
        <v>113</v>
      </c>
      <c r="C24" s="5" t="s">
        <v>27</v>
      </c>
      <c r="D24" s="12"/>
      <c r="E24" s="12"/>
      <c r="F24" s="12">
        <v>64.32</v>
      </c>
      <c r="G24" s="13">
        <f t="shared" si="0"/>
        <v>64.32</v>
      </c>
    </row>
    <row r="25" spans="2:7" ht="15">
      <c r="B25" s="4" t="s">
        <v>148</v>
      </c>
      <c r="C25" s="5" t="s">
        <v>26</v>
      </c>
      <c r="D25" s="12"/>
      <c r="E25" s="12"/>
      <c r="F25" s="12">
        <v>64.16</v>
      </c>
      <c r="G25" s="13">
        <f t="shared" si="0"/>
        <v>64.16</v>
      </c>
    </row>
    <row r="26" spans="2:7" ht="15">
      <c r="B26" s="4" t="s">
        <v>77</v>
      </c>
      <c r="C26" s="5" t="s">
        <v>26</v>
      </c>
      <c r="D26" s="12">
        <v>63.77</v>
      </c>
      <c r="E26" s="12"/>
      <c r="F26" s="12"/>
      <c r="G26" s="13">
        <f t="shared" si="0"/>
        <v>63.77</v>
      </c>
    </row>
    <row r="27" spans="2:7" ht="15">
      <c r="B27" s="4" t="s">
        <v>97</v>
      </c>
      <c r="C27" s="5" t="s">
        <v>27</v>
      </c>
      <c r="D27" s="12"/>
      <c r="E27" s="12">
        <v>63.66</v>
      </c>
      <c r="F27" s="12"/>
      <c r="G27" s="13">
        <f t="shared" si="0"/>
        <v>63.66</v>
      </c>
    </row>
    <row r="28" spans="2:7" ht="15">
      <c r="B28" s="4" t="s">
        <v>108</v>
      </c>
      <c r="C28" s="5" t="s">
        <v>26</v>
      </c>
      <c r="D28" s="12"/>
      <c r="E28" s="12">
        <v>63.21</v>
      </c>
      <c r="F28" s="12"/>
      <c r="G28" s="13">
        <f t="shared" si="0"/>
        <v>63.21</v>
      </c>
    </row>
    <row r="29" spans="2:7" ht="15">
      <c r="B29" s="4" t="s">
        <v>32</v>
      </c>
      <c r="C29" s="5" t="s">
        <v>26</v>
      </c>
      <c r="D29" s="12">
        <v>61.1</v>
      </c>
      <c r="E29" s="12"/>
      <c r="F29" s="12"/>
      <c r="G29" s="13">
        <f t="shared" si="0"/>
        <v>61.1</v>
      </c>
    </row>
    <row r="30" spans="2:7" ht="15">
      <c r="B30" s="4" t="s">
        <v>149</v>
      </c>
      <c r="C30" s="5" t="s">
        <v>26</v>
      </c>
      <c r="D30" s="12"/>
      <c r="E30" s="12"/>
      <c r="F30" s="12">
        <v>60.08</v>
      </c>
      <c r="G30" s="13">
        <f t="shared" si="0"/>
        <v>60.08</v>
      </c>
    </row>
    <row r="31" spans="2:7" ht="15">
      <c r="B31" s="4" t="s">
        <v>138</v>
      </c>
      <c r="C31" s="5" t="s">
        <v>27</v>
      </c>
      <c r="D31" s="12">
        <v>59.12</v>
      </c>
      <c r="E31" s="12"/>
      <c r="F31" s="12"/>
      <c r="G31" s="13">
        <f t="shared" si="0"/>
        <v>59.12</v>
      </c>
    </row>
    <row r="32" spans="2:7" ht="15">
      <c r="B32" s="4" t="s">
        <v>82</v>
      </c>
      <c r="C32" s="5" t="s">
        <v>26</v>
      </c>
      <c r="D32" s="12"/>
      <c r="E32" s="12">
        <v>58.54</v>
      </c>
      <c r="F32" s="12"/>
      <c r="G32" s="13">
        <f t="shared" si="0"/>
        <v>58.54</v>
      </c>
    </row>
    <row r="33" spans="2:7" ht="15">
      <c r="B33" s="4" t="s">
        <v>36</v>
      </c>
      <c r="C33" s="5" t="s">
        <v>26</v>
      </c>
      <c r="D33" s="12"/>
      <c r="E33" s="12">
        <v>58.17</v>
      </c>
      <c r="F33" s="12"/>
      <c r="G33" s="13">
        <f t="shared" si="0"/>
        <v>58.17</v>
      </c>
    </row>
    <row r="34" spans="2:7" ht="15">
      <c r="B34" s="4" t="s">
        <v>13</v>
      </c>
      <c r="C34" s="5" t="s">
        <v>26</v>
      </c>
      <c r="D34" s="12">
        <v>53.96</v>
      </c>
      <c r="E34" s="12"/>
      <c r="F34" s="12"/>
      <c r="G34" s="13">
        <f t="shared" si="0"/>
        <v>53.96</v>
      </c>
    </row>
    <row r="35" spans="2:7" ht="15">
      <c r="B35" s="4" t="s">
        <v>151</v>
      </c>
      <c r="C35" s="5" t="s">
        <v>27</v>
      </c>
      <c r="D35" s="12">
        <v>49.82</v>
      </c>
      <c r="E35" s="12"/>
      <c r="F35" s="12"/>
      <c r="G35" s="13">
        <f t="shared" si="0"/>
        <v>49.82</v>
      </c>
    </row>
    <row r="36" spans="2:7" ht="15">
      <c r="B36" s="4" t="s">
        <v>37</v>
      </c>
      <c r="C36" s="5" t="s">
        <v>26</v>
      </c>
      <c r="D36" s="12"/>
      <c r="E36" s="12">
        <v>49.54</v>
      </c>
      <c r="F36" s="12"/>
      <c r="G36" s="13">
        <f t="shared" si="0"/>
        <v>49.54</v>
      </c>
    </row>
    <row r="37" spans="2:7" ht="15">
      <c r="B37" s="4" t="s">
        <v>150</v>
      </c>
      <c r="C37" s="5" t="s">
        <v>26</v>
      </c>
      <c r="D37" s="12"/>
      <c r="E37" s="12"/>
      <c r="F37" s="12">
        <v>49.24</v>
      </c>
      <c r="G37" s="13">
        <f t="shared" si="0"/>
        <v>49.24</v>
      </c>
    </row>
    <row r="38" spans="2:7" ht="15">
      <c r="B38" s="4" t="s">
        <v>137</v>
      </c>
      <c r="C38" s="5" t="s">
        <v>27</v>
      </c>
      <c r="D38" s="12"/>
      <c r="E38" s="12"/>
      <c r="F38" s="12">
        <v>48.13</v>
      </c>
      <c r="G38" s="13">
        <f t="shared" si="0"/>
        <v>48.13</v>
      </c>
    </row>
    <row r="39" spans="2:7" ht="15">
      <c r="B39" s="4" t="s">
        <v>140</v>
      </c>
      <c r="C39" s="5" t="s">
        <v>27</v>
      </c>
      <c r="D39" s="12">
        <v>43.73</v>
      </c>
      <c r="E39" s="12"/>
      <c r="F39" s="12"/>
      <c r="G39" s="13">
        <f t="shared" si="0"/>
        <v>43.73</v>
      </c>
    </row>
    <row r="40" spans="2:7" ht="15">
      <c r="B40" s="4" t="s">
        <v>139</v>
      </c>
      <c r="C40" s="5" t="s">
        <v>26</v>
      </c>
      <c r="D40" s="12">
        <v>43.63</v>
      </c>
      <c r="E40" s="12"/>
      <c r="F40" s="12"/>
      <c r="G40" s="13">
        <f t="shared" si="0"/>
        <v>43.63</v>
      </c>
    </row>
    <row r="41" spans="2:7" ht="15">
      <c r="B41" s="4"/>
      <c r="C41" s="5"/>
      <c r="D41" s="12"/>
      <c r="E41" s="12"/>
      <c r="F41" s="12"/>
      <c r="G41" s="13">
        <f t="shared" si="0"/>
        <v>0</v>
      </c>
    </row>
    <row r="42" spans="2:7" ht="15">
      <c r="B42" s="4"/>
      <c r="C42" s="5"/>
      <c r="D42" s="12"/>
      <c r="E42" s="12"/>
      <c r="F42" s="12"/>
      <c r="G42" s="13">
        <f t="shared" si="0"/>
        <v>0</v>
      </c>
    </row>
    <row r="43" spans="2:7" ht="15">
      <c r="B43" s="4"/>
      <c r="C43" s="5"/>
      <c r="D43" s="12"/>
      <c r="E43" s="12"/>
      <c r="F43" s="12"/>
      <c r="G43" s="13">
        <f t="shared" si="0"/>
        <v>0</v>
      </c>
    </row>
    <row r="44" spans="2:7" ht="15">
      <c r="B44" s="4"/>
      <c r="C44" s="5"/>
      <c r="D44" s="12"/>
      <c r="E44" s="12"/>
      <c r="F44" s="12"/>
      <c r="G44" s="13">
        <f t="shared" si="0"/>
        <v>0</v>
      </c>
    </row>
    <row r="45" spans="2:7" ht="15">
      <c r="B45" s="4"/>
      <c r="C45" s="5"/>
      <c r="E45" s="12"/>
      <c r="F45" s="12"/>
      <c r="G45" s="13">
        <f t="shared" si="0"/>
        <v>0</v>
      </c>
    </row>
    <row r="46" spans="2:7" ht="15">
      <c r="B46" s="4"/>
      <c r="C46" s="5"/>
      <c r="D46" s="12"/>
      <c r="E46" s="13"/>
      <c r="F46" s="12"/>
      <c r="G46" s="13">
        <f t="shared" si="0"/>
        <v>0</v>
      </c>
    </row>
    <row r="47" spans="4:7" ht="15">
      <c r="D47" s="13"/>
      <c r="E47" s="13"/>
      <c r="F47" s="13"/>
      <c r="G47" s="13">
        <f t="shared" si="0"/>
        <v>0</v>
      </c>
    </row>
    <row r="48" spans="4:7" ht="15">
      <c r="D48" s="13"/>
      <c r="E48" s="13"/>
      <c r="F48" s="13"/>
      <c r="G48" s="13">
        <f t="shared" si="0"/>
        <v>0</v>
      </c>
    </row>
    <row r="49" spans="4:7" ht="15">
      <c r="D49" s="13"/>
      <c r="E49" s="13"/>
      <c r="F49" s="13"/>
      <c r="G49" s="13">
        <f t="shared" si="0"/>
        <v>0</v>
      </c>
    </row>
    <row r="50" spans="4:7" ht="15">
      <c r="D50" s="13"/>
      <c r="E50" s="13"/>
      <c r="F50" s="13"/>
      <c r="G50" s="13">
        <f t="shared" si="0"/>
        <v>0</v>
      </c>
    </row>
  </sheetData>
  <sheetProtection/>
  <mergeCells count="2">
    <mergeCell ref="A1:H1"/>
    <mergeCell ref="K6:M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00390625" style="0" customWidth="1"/>
    <col min="2" max="2" width="15.57421875" style="0" customWidth="1"/>
    <col min="3" max="3" width="6.28125" style="2" customWidth="1"/>
    <col min="6" max="6" width="11.57421875" style="0" customWidth="1"/>
    <col min="9" max="9" width="9.28125" style="0" customWidth="1"/>
    <col min="10" max="10" width="5.140625" style="0" customWidth="1"/>
    <col min="11" max="11" width="19.140625" style="0" customWidth="1"/>
    <col min="12" max="12" width="7.8515625" style="13" customWidth="1"/>
    <col min="13" max="13" width="17.57421875" style="0" customWidth="1"/>
    <col min="14" max="14" width="6.140625" style="0" customWidth="1"/>
  </cols>
  <sheetData>
    <row r="1" spans="1:12" ht="15.75">
      <c r="A1" s="109" t="str">
        <f ca="1">"Haywards Heath Harriers Road Race Championships "&amp;RIGHT(CELL("FILENAME",A2),LEN(CELL("FILENAME",A2))-SEARCH("]",CELL("FILENAME",A2),1))</f>
        <v>Haywards Heath Harriers Road Race Championships 2004</v>
      </c>
      <c r="B1" s="109"/>
      <c r="C1" s="109"/>
      <c r="D1" s="109"/>
      <c r="E1" s="109"/>
      <c r="F1" s="109"/>
      <c r="G1" s="109"/>
      <c r="H1" s="109"/>
      <c r="L1" s="26"/>
    </row>
    <row r="2" spans="4:12" ht="15">
      <c r="D2" s="1" t="s">
        <v>28</v>
      </c>
      <c r="E2" s="1" t="s">
        <v>85</v>
      </c>
      <c r="F2" s="1" t="s">
        <v>53</v>
      </c>
      <c r="L2" s="26"/>
    </row>
    <row r="3" spans="2:12" ht="15">
      <c r="B3" s="8" t="s">
        <v>0</v>
      </c>
      <c r="C3" s="1" t="s">
        <v>1</v>
      </c>
      <c r="D3" s="7" t="s">
        <v>2</v>
      </c>
      <c r="E3" s="11" t="s">
        <v>3</v>
      </c>
      <c r="F3" s="7" t="s">
        <v>178</v>
      </c>
      <c r="G3" s="7" t="s">
        <v>4</v>
      </c>
      <c r="K3" s="50"/>
      <c r="L3" s="51"/>
    </row>
    <row r="4" spans="2:12" ht="15.75" thickBot="1">
      <c r="B4" s="4" t="s">
        <v>47</v>
      </c>
      <c r="C4" s="5" t="s">
        <v>26</v>
      </c>
      <c r="D4" s="12">
        <v>77</v>
      </c>
      <c r="E4" s="12">
        <v>70.4</v>
      </c>
      <c r="F4" s="12">
        <v>74.55</v>
      </c>
      <c r="G4" s="13">
        <f>+SUM(D4:F4)</f>
        <v>221.95</v>
      </c>
      <c r="K4" s="50"/>
      <c r="L4" s="51"/>
    </row>
    <row r="5" spans="2:14" ht="15">
      <c r="B5" s="4" t="s">
        <v>5</v>
      </c>
      <c r="C5" s="5" t="s">
        <v>26</v>
      </c>
      <c r="D5" s="12">
        <v>74.16</v>
      </c>
      <c r="E5" s="12">
        <v>70.94</v>
      </c>
      <c r="F5" s="12">
        <v>73.11</v>
      </c>
      <c r="G5" s="13">
        <f aca="true" t="shared" si="0" ref="G5:G50">+SUM(D5:F5)</f>
        <v>218.20999999999998</v>
      </c>
      <c r="J5" s="19"/>
      <c r="K5" s="20"/>
      <c r="L5" s="27"/>
      <c r="M5" s="20"/>
      <c r="N5" s="21"/>
    </row>
    <row r="6" spans="2:18" ht="15.75">
      <c r="B6" s="4" t="s">
        <v>132</v>
      </c>
      <c r="C6" s="5" t="s">
        <v>27</v>
      </c>
      <c r="D6" s="12">
        <v>75.1</v>
      </c>
      <c r="E6" s="12">
        <v>67.19</v>
      </c>
      <c r="F6" s="12">
        <v>73.51</v>
      </c>
      <c r="G6" s="13">
        <f t="shared" si="0"/>
        <v>215.8</v>
      </c>
      <c r="J6" s="22"/>
      <c r="K6" s="110" t="str">
        <f ca="1">+"Road Race Awards - "&amp;RIGHT(CELL("FILENAME",A2),LEN(CELL("FILENAME",A2))-SEARCH("]",CELL("FILENAME",A2),1))</f>
        <v>Road Race Awards - 2004</v>
      </c>
      <c r="L6" s="110"/>
      <c r="M6" s="110"/>
      <c r="N6" s="53"/>
      <c r="O6" s="33"/>
      <c r="P6" s="33"/>
      <c r="Q6" s="33"/>
      <c r="R6" s="33"/>
    </row>
    <row r="7" spans="2:14" ht="15">
      <c r="B7" s="4" t="s">
        <v>91</v>
      </c>
      <c r="C7" s="5" t="s">
        <v>27</v>
      </c>
      <c r="D7" s="12">
        <v>72.76</v>
      </c>
      <c r="E7" s="12">
        <v>68.31</v>
      </c>
      <c r="F7" s="12">
        <v>71.06</v>
      </c>
      <c r="G7" s="13">
        <f t="shared" si="0"/>
        <v>212.13</v>
      </c>
      <c r="J7" s="22"/>
      <c r="K7" s="17" t="s">
        <v>219</v>
      </c>
      <c r="L7" s="28">
        <f>DMAX(B$3:G$50,"10k",CleverBits!E$9:E$10)</f>
        <v>77</v>
      </c>
      <c r="M7" s="17" t="str">
        <f>+INDEX(B$4:B$50,MATCH(L7,D$4:D$50,0),1)</f>
        <v>Gill, J</v>
      </c>
      <c r="N7" s="23"/>
    </row>
    <row r="8" spans="2:14" ht="15">
      <c r="B8" s="4" t="s">
        <v>131</v>
      </c>
      <c r="C8" s="5" t="s">
        <v>26</v>
      </c>
      <c r="D8" s="12">
        <v>75.08</v>
      </c>
      <c r="E8" s="12">
        <v>67.11</v>
      </c>
      <c r="F8" s="12">
        <v>69.18</v>
      </c>
      <c r="G8" s="13">
        <f t="shared" si="0"/>
        <v>211.37</v>
      </c>
      <c r="H8" s="12"/>
      <c r="J8" s="22"/>
      <c r="K8" s="17" t="s">
        <v>220</v>
      </c>
      <c r="L8" s="28">
        <f>DMAX(B$3:G$50,"10k",CleverBits!F$9:F$10)</f>
        <v>75.1</v>
      </c>
      <c r="M8" s="17" t="str">
        <f>+INDEX(B$4:B$50,MATCH(L8,D$4:D$50,0),1)</f>
        <v>Pitt, M</v>
      </c>
      <c r="N8" s="23"/>
    </row>
    <row r="9" spans="2:14" ht="15">
      <c r="B9" s="4" t="s">
        <v>118</v>
      </c>
      <c r="C9" s="5" t="s">
        <v>26</v>
      </c>
      <c r="D9" s="12">
        <v>67.45</v>
      </c>
      <c r="E9" s="12">
        <v>53.59</v>
      </c>
      <c r="F9" s="12">
        <v>59.93</v>
      </c>
      <c r="G9" s="13">
        <f t="shared" si="0"/>
        <v>180.97</v>
      </c>
      <c r="J9" s="22"/>
      <c r="K9" s="17"/>
      <c r="L9" s="28"/>
      <c r="M9" s="17"/>
      <c r="N9" s="23"/>
    </row>
    <row r="10" spans="2:14" ht="15">
      <c r="B10" s="4" t="s">
        <v>36</v>
      </c>
      <c r="C10" s="5" t="s">
        <v>26</v>
      </c>
      <c r="D10" s="12">
        <v>62.75</v>
      </c>
      <c r="E10" s="12">
        <v>52.18</v>
      </c>
      <c r="F10" s="12">
        <v>57.46</v>
      </c>
      <c r="G10" s="13">
        <f t="shared" si="0"/>
        <v>172.39000000000001</v>
      </c>
      <c r="J10" s="22"/>
      <c r="K10" s="17" t="s">
        <v>229</v>
      </c>
      <c r="L10" s="28">
        <f>DMAX(B$3:G$50,"10m",CleverBits!E$9:E$10)</f>
        <v>70.94</v>
      </c>
      <c r="M10" s="17" t="str">
        <f>+INDEX(B$4:B$50,MATCH(L10,E$4:E$50,0),1)</f>
        <v>Lyall, G</v>
      </c>
      <c r="N10" s="23"/>
    </row>
    <row r="11" spans="2:14" ht="15">
      <c r="B11" s="4" t="s">
        <v>101</v>
      </c>
      <c r="C11" s="5" t="s">
        <v>26</v>
      </c>
      <c r="D11" s="12">
        <v>73.67</v>
      </c>
      <c r="E11" s="12"/>
      <c r="F11" s="12">
        <v>70.32</v>
      </c>
      <c r="G11" s="13">
        <f t="shared" si="0"/>
        <v>143.99</v>
      </c>
      <c r="J11" s="22"/>
      <c r="K11" s="17" t="s">
        <v>230</v>
      </c>
      <c r="L11" s="28">
        <f>DMAX(B$3:G$50,"10m",CleverBits!F$9:F$10)</f>
        <v>68.31</v>
      </c>
      <c r="M11" s="17" t="str">
        <f>+INDEX(B$4:B$50,MATCH(L11,E$4:E$50,0),1)</f>
        <v>Hemsworth, M</v>
      </c>
      <c r="N11" s="23"/>
    </row>
    <row r="12" spans="2:14" ht="15">
      <c r="B12" s="4" t="s">
        <v>80</v>
      </c>
      <c r="C12" s="5" t="s">
        <v>27</v>
      </c>
      <c r="D12" s="12">
        <v>73.59</v>
      </c>
      <c r="E12" s="12"/>
      <c r="F12" s="12">
        <v>67.67</v>
      </c>
      <c r="G12" s="13">
        <f t="shared" si="0"/>
        <v>141.26</v>
      </c>
      <c r="J12" s="22"/>
      <c r="K12" s="17"/>
      <c r="L12" s="28"/>
      <c r="M12" s="17"/>
      <c r="N12" s="23"/>
    </row>
    <row r="13" spans="2:14" ht="15">
      <c r="B13" s="4" t="s">
        <v>73</v>
      </c>
      <c r="C13" s="5" t="s">
        <v>26</v>
      </c>
      <c r="D13" s="12">
        <v>67.87</v>
      </c>
      <c r="E13" s="12">
        <v>61.58</v>
      </c>
      <c r="F13" s="12"/>
      <c r="G13" s="13">
        <f t="shared" si="0"/>
        <v>129.45</v>
      </c>
      <c r="J13" s="22"/>
      <c r="K13" s="17" t="s">
        <v>247</v>
      </c>
      <c r="L13" s="28">
        <f>DMAX(B$3:G$50,"half m",CleverBits!E$9:E$10)</f>
        <v>74.55</v>
      </c>
      <c r="M13" s="17" t="str">
        <f>+INDEX(B$4:B$50,MATCH(L13,F$4:F$50,0),1)</f>
        <v>Gill, J</v>
      </c>
      <c r="N13" s="23"/>
    </row>
    <row r="14" spans="2:14" ht="15">
      <c r="B14" s="4" t="s">
        <v>117</v>
      </c>
      <c r="C14" s="5" t="s">
        <v>26</v>
      </c>
      <c r="D14" s="12">
        <v>66.64</v>
      </c>
      <c r="E14" s="12"/>
      <c r="F14" s="12">
        <v>61.75</v>
      </c>
      <c r="G14" s="13">
        <f t="shared" si="0"/>
        <v>128.39</v>
      </c>
      <c r="J14" s="22"/>
      <c r="K14" s="17" t="s">
        <v>248</v>
      </c>
      <c r="L14" s="28">
        <f>DMAX(B$3:G$50,"half m",CleverBits!F$9:F$10)</f>
        <v>73.51</v>
      </c>
      <c r="M14" s="17" t="str">
        <f>+INDEX(B$4:B$50,MATCH(L14,F$4:F$50,0),1)</f>
        <v>Pitt, M</v>
      </c>
      <c r="N14" s="23"/>
    </row>
    <row r="15" spans="2:14" ht="15">
      <c r="B15" s="4" t="s">
        <v>135</v>
      </c>
      <c r="C15" s="5" t="s">
        <v>26</v>
      </c>
      <c r="D15" s="12">
        <v>64.32</v>
      </c>
      <c r="E15" s="12"/>
      <c r="F15" s="12">
        <v>62.48</v>
      </c>
      <c r="G15" s="13">
        <f t="shared" si="0"/>
        <v>126.79999999999998</v>
      </c>
      <c r="J15" s="22"/>
      <c r="K15" s="17"/>
      <c r="L15" s="28"/>
      <c r="M15" s="17"/>
      <c r="N15" s="23"/>
    </row>
    <row r="16" spans="2:14" ht="15">
      <c r="B16" s="4" t="s">
        <v>136</v>
      </c>
      <c r="C16" s="5" t="s">
        <v>27</v>
      </c>
      <c r="D16" s="12">
        <v>66.14</v>
      </c>
      <c r="E16" s="12"/>
      <c r="F16" s="12">
        <v>59.94</v>
      </c>
      <c r="G16" s="13">
        <f t="shared" si="0"/>
        <v>126.08</v>
      </c>
      <c r="J16" s="22"/>
      <c r="K16" s="17" t="s">
        <v>231</v>
      </c>
      <c r="L16" s="28">
        <f>DMAX(B$3:G$50,"Total",CleverBits!E$9:E$10)</f>
        <v>221.95</v>
      </c>
      <c r="M16" s="17" t="str">
        <f>+INDEX(B$4:B$50,MATCH(L16,G$4:G$50,0),1)</f>
        <v>Gill, J</v>
      </c>
      <c r="N16" s="23"/>
    </row>
    <row r="17" spans="2:14" ht="15">
      <c r="B17" s="4" t="s">
        <v>59</v>
      </c>
      <c r="C17" s="5" t="s">
        <v>26</v>
      </c>
      <c r="D17" s="12">
        <v>62.69</v>
      </c>
      <c r="E17" s="12"/>
      <c r="F17" s="12">
        <v>59.64</v>
      </c>
      <c r="G17" s="13">
        <f t="shared" si="0"/>
        <v>122.33</v>
      </c>
      <c r="J17" s="22"/>
      <c r="K17" s="17" t="s">
        <v>232</v>
      </c>
      <c r="L17" s="28">
        <f>DMAX(B$3:G$50,"Total",CleverBits!F$9:F$10)</f>
        <v>215.8</v>
      </c>
      <c r="M17" s="17" t="str">
        <f>+INDEX(B$4:B$50,MATCH(L17,G$4:G$50,0),1)</f>
        <v>Pitt, M</v>
      </c>
      <c r="N17" s="23"/>
    </row>
    <row r="18" spans="2:14" ht="15.75" thickBot="1">
      <c r="B18" s="4" t="s">
        <v>108</v>
      </c>
      <c r="C18" s="5" t="s">
        <v>26</v>
      </c>
      <c r="D18" s="12"/>
      <c r="E18" s="12">
        <v>61.98</v>
      </c>
      <c r="F18" s="12">
        <v>59.03</v>
      </c>
      <c r="G18" s="13">
        <f t="shared" si="0"/>
        <v>121.00999999999999</v>
      </c>
      <c r="J18" s="24"/>
      <c r="K18" s="18"/>
      <c r="L18" s="29"/>
      <c r="M18" s="18"/>
      <c r="N18" s="25"/>
    </row>
    <row r="19" spans="2:14" ht="15">
      <c r="B19" s="4" t="s">
        <v>211</v>
      </c>
      <c r="C19" s="5" t="s">
        <v>27</v>
      </c>
      <c r="D19" s="12">
        <v>64.59</v>
      </c>
      <c r="E19" s="12">
        <v>50.6</v>
      </c>
      <c r="F19" s="12"/>
      <c r="G19" s="13">
        <f t="shared" si="0"/>
        <v>115.19</v>
      </c>
      <c r="H19">
        <v>115.9</v>
      </c>
      <c r="J19" s="15"/>
      <c r="K19" s="15"/>
      <c r="L19" s="16"/>
      <c r="M19" s="15"/>
      <c r="N19" s="15"/>
    </row>
    <row r="20" spans="2:7" ht="15">
      <c r="B20" s="4" t="s">
        <v>82</v>
      </c>
      <c r="C20" s="5" t="s">
        <v>26</v>
      </c>
      <c r="D20" s="12">
        <v>61.97</v>
      </c>
      <c r="E20" s="12">
        <v>53.33</v>
      </c>
      <c r="F20" s="12"/>
      <c r="G20" s="13">
        <f t="shared" si="0"/>
        <v>115.3</v>
      </c>
    </row>
    <row r="21" spans="2:7" ht="15">
      <c r="B21" s="4" t="s">
        <v>96</v>
      </c>
      <c r="C21" s="5" t="s">
        <v>26</v>
      </c>
      <c r="D21" s="12"/>
      <c r="E21" s="12">
        <v>55.19</v>
      </c>
      <c r="F21" s="12">
        <v>59.13</v>
      </c>
      <c r="G21" s="13">
        <f t="shared" si="0"/>
        <v>114.32</v>
      </c>
    </row>
    <row r="22" spans="2:7" ht="15">
      <c r="B22" s="4" t="s">
        <v>13</v>
      </c>
      <c r="C22" s="5" t="s">
        <v>26</v>
      </c>
      <c r="D22" s="12">
        <v>57.17</v>
      </c>
      <c r="E22" s="12">
        <v>53.81</v>
      </c>
      <c r="F22" s="12"/>
      <c r="G22" s="13">
        <f t="shared" si="0"/>
        <v>110.98</v>
      </c>
    </row>
    <row r="23" spans="2:7" ht="15">
      <c r="B23" s="4" t="s">
        <v>33</v>
      </c>
      <c r="C23" s="5" t="s">
        <v>26</v>
      </c>
      <c r="D23" s="12">
        <v>56.77</v>
      </c>
      <c r="E23" s="12"/>
      <c r="F23" s="12">
        <v>46.86</v>
      </c>
      <c r="G23" s="13">
        <f t="shared" si="0"/>
        <v>103.63</v>
      </c>
    </row>
    <row r="24" spans="2:7" ht="15">
      <c r="B24" s="4" t="s">
        <v>137</v>
      </c>
      <c r="C24" s="5" t="s">
        <v>27</v>
      </c>
      <c r="D24" s="12">
        <v>51.82</v>
      </c>
      <c r="E24" s="12"/>
      <c r="F24" s="12">
        <v>49.11</v>
      </c>
      <c r="G24" s="13">
        <f t="shared" si="0"/>
        <v>100.93</v>
      </c>
    </row>
    <row r="25" spans="2:7" ht="15">
      <c r="B25" s="4" t="s">
        <v>37</v>
      </c>
      <c r="C25" s="5" t="s">
        <v>26</v>
      </c>
      <c r="D25" s="12">
        <v>54.57</v>
      </c>
      <c r="E25" s="12">
        <v>44.83</v>
      </c>
      <c r="F25" s="12"/>
      <c r="G25" s="13">
        <f t="shared" si="0"/>
        <v>99.4</v>
      </c>
    </row>
    <row r="26" spans="2:7" ht="15">
      <c r="B26" s="4" t="s">
        <v>56</v>
      </c>
      <c r="C26" s="5" t="s">
        <v>26</v>
      </c>
      <c r="D26" s="12">
        <v>72.04</v>
      </c>
      <c r="E26" s="12"/>
      <c r="F26" s="12"/>
      <c r="G26" s="13">
        <f t="shared" si="0"/>
        <v>72.04</v>
      </c>
    </row>
    <row r="27" spans="2:7" ht="15">
      <c r="B27" s="4" t="s">
        <v>127</v>
      </c>
      <c r="C27" s="5" t="s">
        <v>27</v>
      </c>
      <c r="D27" s="12"/>
      <c r="E27" s="12"/>
      <c r="F27" s="12">
        <v>67.95</v>
      </c>
      <c r="G27" s="13">
        <f t="shared" si="0"/>
        <v>67.95</v>
      </c>
    </row>
    <row r="28" spans="2:7" ht="15">
      <c r="B28" s="4" t="s">
        <v>110</v>
      </c>
      <c r="C28" s="5" t="s">
        <v>27</v>
      </c>
      <c r="D28" s="12">
        <v>67.3</v>
      </c>
      <c r="E28" s="12"/>
      <c r="F28" s="12"/>
      <c r="G28" s="13">
        <f t="shared" si="0"/>
        <v>67.3</v>
      </c>
    </row>
    <row r="29" spans="2:7" ht="15">
      <c r="B29" s="4" t="s">
        <v>93</v>
      </c>
      <c r="C29" s="5" t="s">
        <v>27</v>
      </c>
      <c r="D29" s="12"/>
      <c r="E29" s="12">
        <v>64.58</v>
      </c>
      <c r="F29" s="12"/>
      <c r="G29" s="13">
        <f t="shared" si="0"/>
        <v>64.58</v>
      </c>
    </row>
    <row r="30" spans="2:7" ht="15">
      <c r="B30" s="4" t="s">
        <v>78</v>
      </c>
      <c r="C30" s="5" t="s">
        <v>26</v>
      </c>
      <c r="D30" s="12"/>
      <c r="E30" s="12"/>
      <c r="F30" s="12">
        <v>64.15</v>
      </c>
      <c r="G30" s="13">
        <f t="shared" si="0"/>
        <v>64.15</v>
      </c>
    </row>
    <row r="31" spans="2:7" ht="15">
      <c r="B31" s="4" t="s">
        <v>138</v>
      </c>
      <c r="C31" s="5" t="s">
        <v>27</v>
      </c>
      <c r="D31" s="12">
        <v>58.53</v>
      </c>
      <c r="E31" s="12"/>
      <c r="F31" s="12"/>
      <c r="G31" s="13">
        <f t="shared" si="0"/>
        <v>58.53</v>
      </c>
    </row>
    <row r="32" spans="2:7" ht="15">
      <c r="B32" s="4" t="s">
        <v>32</v>
      </c>
      <c r="C32" s="5" t="s">
        <v>26</v>
      </c>
      <c r="D32" s="12"/>
      <c r="E32" s="12">
        <v>55.24</v>
      </c>
      <c r="F32" s="12"/>
      <c r="G32" s="13">
        <f t="shared" si="0"/>
        <v>55.24</v>
      </c>
    </row>
    <row r="33" spans="2:7" ht="15">
      <c r="B33" s="4" t="s">
        <v>141</v>
      </c>
      <c r="C33" s="5" t="s">
        <v>26</v>
      </c>
      <c r="D33" s="12">
        <v>52.48</v>
      </c>
      <c r="E33" s="12"/>
      <c r="F33" s="12"/>
      <c r="G33" s="13">
        <f t="shared" si="0"/>
        <v>52.48</v>
      </c>
    </row>
    <row r="34" spans="2:7" ht="15">
      <c r="B34" s="4" t="s">
        <v>139</v>
      </c>
      <c r="C34" s="5" t="s">
        <v>26</v>
      </c>
      <c r="D34" s="12">
        <v>49.71</v>
      </c>
      <c r="E34" s="12"/>
      <c r="F34" s="12"/>
      <c r="G34" s="13">
        <f t="shared" si="0"/>
        <v>49.71</v>
      </c>
    </row>
    <row r="35" spans="2:7" ht="15">
      <c r="B35" s="4" t="s">
        <v>140</v>
      </c>
      <c r="C35" s="5" t="s">
        <v>27</v>
      </c>
      <c r="D35" s="12">
        <v>45.79</v>
      </c>
      <c r="E35" s="12"/>
      <c r="F35" s="12"/>
      <c r="G35" s="13">
        <f t="shared" si="0"/>
        <v>45.79</v>
      </c>
    </row>
    <row r="36" spans="2:7" ht="15">
      <c r="B36" s="4"/>
      <c r="C36" s="5"/>
      <c r="D36" s="12"/>
      <c r="E36" s="12"/>
      <c r="F36" s="12"/>
      <c r="G36" s="13">
        <f t="shared" si="0"/>
        <v>0</v>
      </c>
    </row>
    <row r="37" spans="2:7" ht="15">
      <c r="B37" s="4"/>
      <c r="C37" s="5"/>
      <c r="D37" s="12"/>
      <c r="E37" s="12"/>
      <c r="F37" s="12"/>
      <c r="G37" s="13">
        <f t="shared" si="0"/>
        <v>0</v>
      </c>
    </row>
    <row r="38" spans="2:7" ht="15">
      <c r="B38" s="4"/>
      <c r="C38" s="5"/>
      <c r="D38" s="12"/>
      <c r="E38" s="12"/>
      <c r="F38" s="12"/>
      <c r="G38" s="13">
        <f t="shared" si="0"/>
        <v>0</v>
      </c>
    </row>
    <row r="39" spans="2:7" ht="15">
      <c r="B39" s="4"/>
      <c r="C39" s="5"/>
      <c r="D39" s="12"/>
      <c r="E39" s="12"/>
      <c r="F39" s="12"/>
      <c r="G39" s="13">
        <f t="shared" si="0"/>
        <v>0</v>
      </c>
    </row>
    <row r="40" spans="2:7" ht="15">
      <c r="B40" s="4"/>
      <c r="C40" s="5"/>
      <c r="D40" s="12"/>
      <c r="E40" s="12"/>
      <c r="F40" s="12"/>
      <c r="G40" s="13">
        <f t="shared" si="0"/>
        <v>0</v>
      </c>
    </row>
    <row r="41" spans="2:7" ht="15">
      <c r="B41" s="4"/>
      <c r="C41" s="5"/>
      <c r="D41" s="12"/>
      <c r="E41" s="12"/>
      <c r="F41" s="12"/>
      <c r="G41" s="13">
        <f t="shared" si="0"/>
        <v>0</v>
      </c>
    </row>
    <row r="42" spans="2:7" ht="15">
      <c r="B42" s="4"/>
      <c r="C42" s="5"/>
      <c r="D42" s="12"/>
      <c r="E42" s="12"/>
      <c r="F42" s="12"/>
      <c r="G42" s="13">
        <f t="shared" si="0"/>
        <v>0</v>
      </c>
    </row>
    <row r="43" spans="2:7" ht="15">
      <c r="B43" s="4"/>
      <c r="C43" s="5"/>
      <c r="D43" s="12"/>
      <c r="E43" s="12"/>
      <c r="F43" s="12"/>
      <c r="G43" s="13">
        <f t="shared" si="0"/>
        <v>0</v>
      </c>
    </row>
    <row r="44" spans="2:7" ht="15">
      <c r="B44" s="4"/>
      <c r="C44" s="5"/>
      <c r="E44" s="12"/>
      <c r="F44" s="12"/>
      <c r="G44" s="13">
        <f t="shared" si="0"/>
        <v>0</v>
      </c>
    </row>
    <row r="45" spans="2:7" ht="15">
      <c r="B45" s="4"/>
      <c r="C45" s="5"/>
      <c r="D45" s="12"/>
      <c r="E45" s="13"/>
      <c r="F45" s="12"/>
      <c r="G45" s="13">
        <f t="shared" si="0"/>
        <v>0</v>
      </c>
    </row>
    <row r="46" spans="4:7" ht="15">
      <c r="D46" s="13"/>
      <c r="E46" s="13"/>
      <c r="F46" s="13"/>
      <c r="G46" s="13">
        <f t="shared" si="0"/>
        <v>0</v>
      </c>
    </row>
    <row r="47" spans="4:7" ht="15">
      <c r="D47" s="13"/>
      <c r="E47" s="13"/>
      <c r="F47" s="13"/>
      <c r="G47" s="13">
        <f t="shared" si="0"/>
        <v>0</v>
      </c>
    </row>
    <row r="48" spans="4:7" ht="15">
      <c r="D48" s="13"/>
      <c r="E48" s="13"/>
      <c r="F48" s="13"/>
      <c r="G48" s="13">
        <f t="shared" si="0"/>
        <v>0</v>
      </c>
    </row>
    <row r="49" spans="4:7" ht="15">
      <c r="D49" s="13"/>
      <c r="E49" s="13"/>
      <c r="F49" s="13"/>
      <c r="G49" s="13">
        <f t="shared" si="0"/>
        <v>0</v>
      </c>
    </row>
    <row r="50" spans="4:7" ht="15">
      <c r="D50" s="13"/>
      <c r="E50" s="13"/>
      <c r="F50" s="13"/>
      <c r="G50" s="13">
        <f t="shared" si="0"/>
        <v>0</v>
      </c>
    </row>
  </sheetData>
  <sheetProtection/>
  <mergeCells count="2">
    <mergeCell ref="A1:H1"/>
    <mergeCell ref="K6:M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00390625" style="0" customWidth="1"/>
    <col min="2" max="2" width="15.57421875" style="0" customWidth="1"/>
    <col min="3" max="3" width="6.28125" style="2" customWidth="1"/>
    <col min="6" max="6" width="11.57421875" style="0" customWidth="1"/>
    <col min="9" max="9" width="9.28125" style="0" customWidth="1"/>
    <col min="10" max="10" width="5.140625" style="0" customWidth="1"/>
    <col min="11" max="11" width="19.140625" style="0" customWidth="1"/>
    <col min="12" max="12" width="7.8515625" style="13" customWidth="1"/>
    <col min="13" max="13" width="17.57421875" style="0" customWidth="1"/>
    <col min="14" max="14" width="6.140625" style="0" customWidth="1"/>
  </cols>
  <sheetData>
    <row r="1" spans="1:12" ht="15.75">
      <c r="A1" s="109" t="str">
        <f ca="1">"Haywards Heath Harriers Road Race Championships "&amp;RIGHT(CELL("FILENAME",A2),LEN(CELL("FILENAME",A2))-SEARCH("]",CELL("FILENAME",A2),1))</f>
        <v>Haywards Heath Harriers Road Race Championships 2003</v>
      </c>
      <c r="B1" s="109"/>
      <c r="C1" s="109"/>
      <c r="D1" s="109"/>
      <c r="E1" s="109"/>
      <c r="F1" s="109"/>
      <c r="G1" s="109"/>
      <c r="H1" s="109"/>
      <c r="L1" s="26"/>
    </row>
    <row r="2" spans="4:12" ht="15">
      <c r="D2" s="1" t="s">
        <v>28</v>
      </c>
      <c r="E2" s="1" t="s">
        <v>85</v>
      </c>
      <c r="F2" s="1" t="s">
        <v>53</v>
      </c>
      <c r="L2" s="26"/>
    </row>
    <row r="3" spans="2:12" ht="15">
      <c r="B3" s="8" t="s">
        <v>0</v>
      </c>
      <c r="C3" s="1" t="s">
        <v>1</v>
      </c>
      <c r="D3" s="7" t="s">
        <v>2</v>
      </c>
      <c r="E3" s="11" t="s">
        <v>3</v>
      </c>
      <c r="F3" s="7" t="s">
        <v>178</v>
      </c>
      <c r="G3" s="7" t="s">
        <v>4</v>
      </c>
      <c r="K3" s="50"/>
      <c r="L3" s="51"/>
    </row>
    <row r="4" spans="2:12" ht="15.75" thickBot="1">
      <c r="B4" s="4" t="s">
        <v>5</v>
      </c>
      <c r="C4" s="5" t="s">
        <v>26</v>
      </c>
      <c r="D4" s="12">
        <v>76.91</v>
      </c>
      <c r="E4" s="12">
        <v>73.53</v>
      </c>
      <c r="F4" s="12">
        <v>74.46</v>
      </c>
      <c r="G4" s="13">
        <f>+SUM(D4:F4)</f>
        <v>224.89999999999998</v>
      </c>
      <c r="K4" s="50"/>
      <c r="L4" s="51"/>
    </row>
    <row r="5" spans="2:14" ht="15">
      <c r="B5" s="4" t="s">
        <v>47</v>
      </c>
      <c r="C5" s="5" t="s">
        <v>26</v>
      </c>
      <c r="D5" s="12">
        <v>74.8</v>
      </c>
      <c r="E5" s="12">
        <v>72.31</v>
      </c>
      <c r="F5" s="12">
        <v>74.93</v>
      </c>
      <c r="G5" s="13">
        <f aca="true" t="shared" si="0" ref="G5:G50">+SUM(D5:F5)</f>
        <v>222.04000000000002</v>
      </c>
      <c r="J5" s="19"/>
      <c r="K5" s="20"/>
      <c r="L5" s="27"/>
      <c r="M5" s="20"/>
      <c r="N5" s="21"/>
    </row>
    <row r="6" spans="2:18" ht="15.75">
      <c r="B6" s="4" t="s">
        <v>80</v>
      </c>
      <c r="C6" s="5" t="s">
        <v>27</v>
      </c>
      <c r="D6" s="12">
        <v>74</v>
      </c>
      <c r="E6" s="12">
        <v>69.65</v>
      </c>
      <c r="F6" s="12">
        <v>68.3</v>
      </c>
      <c r="G6" s="13">
        <f t="shared" si="0"/>
        <v>211.95</v>
      </c>
      <c r="J6" s="22"/>
      <c r="K6" s="110" t="str">
        <f ca="1">+"Road Race Awards - "&amp;RIGHT(CELL("FILENAME",A2),LEN(CELL("FILENAME",A2))-SEARCH("]",CELL("FILENAME",A2),1))</f>
        <v>Road Race Awards - 2003</v>
      </c>
      <c r="L6" s="110"/>
      <c r="M6" s="110"/>
      <c r="N6" s="53"/>
      <c r="O6" s="33"/>
      <c r="P6" s="33"/>
      <c r="Q6" s="33"/>
      <c r="R6" s="33"/>
    </row>
    <row r="7" spans="2:14" ht="15">
      <c r="B7" s="4" t="s">
        <v>131</v>
      </c>
      <c r="C7" s="5" t="s">
        <v>26</v>
      </c>
      <c r="D7" s="12">
        <v>71.06</v>
      </c>
      <c r="E7" s="12">
        <v>70.6</v>
      </c>
      <c r="F7" s="12">
        <v>68.83</v>
      </c>
      <c r="G7" s="13">
        <f t="shared" si="0"/>
        <v>210.49</v>
      </c>
      <c r="J7" s="22"/>
      <c r="K7" s="17" t="s">
        <v>219</v>
      </c>
      <c r="L7" s="28">
        <f>DMAX(B$3:G$50,"10k",CleverBits!E$9:E$10)</f>
        <v>76.91</v>
      </c>
      <c r="M7" s="17" t="str">
        <f>+INDEX(B$4:B$50,MATCH(L7,D$4:D$50,0),1)</f>
        <v>Lyall, G</v>
      </c>
      <c r="N7" s="23"/>
    </row>
    <row r="8" spans="2:14" ht="15">
      <c r="B8" s="4" t="s">
        <v>132</v>
      </c>
      <c r="C8" s="5" t="s">
        <v>27</v>
      </c>
      <c r="D8" s="12">
        <v>69.71</v>
      </c>
      <c r="E8" s="12">
        <v>68.87</v>
      </c>
      <c r="F8" s="12">
        <v>69.52</v>
      </c>
      <c r="G8" s="13">
        <f t="shared" si="0"/>
        <v>208.09999999999997</v>
      </c>
      <c r="H8" s="12"/>
      <c r="J8" s="22"/>
      <c r="K8" s="17" t="s">
        <v>220</v>
      </c>
      <c r="L8" s="28">
        <f>DMAX(B$3:G$50,"10k",CleverBits!F$9:F$10)</f>
        <v>74</v>
      </c>
      <c r="M8" s="17" t="str">
        <f>+INDEX(B$4:B$50,MATCH(L8,D$4:D$50,0),1)</f>
        <v>Rea, M</v>
      </c>
      <c r="N8" s="23"/>
    </row>
    <row r="9" spans="2:14" ht="15">
      <c r="B9" s="4" t="s">
        <v>127</v>
      </c>
      <c r="C9" s="5" t="s">
        <v>27</v>
      </c>
      <c r="D9" s="12">
        <v>69.6</v>
      </c>
      <c r="E9" s="12">
        <v>65.62</v>
      </c>
      <c r="F9" s="12">
        <v>67.19</v>
      </c>
      <c r="G9" s="13">
        <f t="shared" si="0"/>
        <v>202.41</v>
      </c>
      <c r="J9" s="22"/>
      <c r="K9" s="17"/>
      <c r="L9" s="28"/>
      <c r="M9" s="17"/>
      <c r="N9" s="23"/>
    </row>
    <row r="10" spans="2:14" ht="15">
      <c r="B10" s="4" t="s">
        <v>87</v>
      </c>
      <c r="C10" s="5" t="s">
        <v>26</v>
      </c>
      <c r="D10" s="12">
        <v>69.66</v>
      </c>
      <c r="E10" s="12">
        <v>63.9</v>
      </c>
      <c r="F10" s="12">
        <v>64.68</v>
      </c>
      <c r="G10" s="13">
        <f t="shared" si="0"/>
        <v>198.24</v>
      </c>
      <c r="J10" s="22"/>
      <c r="K10" s="17" t="s">
        <v>229</v>
      </c>
      <c r="L10" s="28">
        <f>DMAX(B$3:G$50,"10m",CleverBits!E$9:E$10)</f>
        <v>75.94</v>
      </c>
      <c r="M10" s="17" t="str">
        <f>+INDEX(B$4:B$50,MATCH(L10,E$4:E$50,0),1)</f>
        <v>Watts, R</v>
      </c>
      <c r="N10" s="23"/>
    </row>
    <row r="11" spans="2:14" ht="15">
      <c r="B11" s="4" t="s">
        <v>77</v>
      </c>
      <c r="C11" s="5" t="s">
        <v>26</v>
      </c>
      <c r="D11" s="12">
        <v>65.51</v>
      </c>
      <c r="E11" s="12">
        <v>60.07</v>
      </c>
      <c r="F11" s="12">
        <v>60.85</v>
      </c>
      <c r="G11" s="13">
        <f t="shared" si="0"/>
        <v>186.43</v>
      </c>
      <c r="J11" s="22"/>
      <c r="K11" s="17" t="s">
        <v>230</v>
      </c>
      <c r="L11" s="28">
        <f>DMAX(B$3:G$50,"10m",CleverBits!F$9:F$10)</f>
        <v>71.86</v>
      </c>
      <c r="M11" s="17" t="str">
        <f>+INDEX(B$4:B$50,MATCH(L11,E$4:E$50,0),1)</f>
        <v>Hemsworth, M</v>
      </c>
      <c r="N11" s="23"/>
    </row>
    <row r="12" spans="2:14" ht="15">
      <c r="B12" s="4" t="s">
        <v>13</v>
      </c>
      <c r="C12" s="5" t="s">
        <v>26</v>
      </c>
      <c r="D12" s="12">
        <v>61.29</v>
      </c>
      <c r="E12" s="12">
        <v>58.06</v>
      </c>
      <c r="F12" s="12">
        <v>55.68</v>
      </c>
      <c r="G12" s="13">
        <f t="shared" si="0"/>
        <v>175.03</v>
      </c>
      <c r="J12" s="22"/>
      <c r="K12" s="17"/>
      <c r="L12" s="28"/>
      <c r="M12" s="17"/>
      <c r="N12" s="23"/>
    </row>
    <row r="13" spans="2:14" ht="15">
      <c r="B13" s="4" t="s">
        <v>91</v>
      </c>
      <c r="C13" s="5" t="s">
        <v>27</v>
      </c>
      <c r="D13" s="12">
        <v>72.66</v>
      </c>
      <c r="E13" s="12">
        <v>71.86</v>
      </c>
      <c r="F13" s="12"/>
      <c r="G13" s="13">
        <f t="shared" si="0"/>
        <v>144.51999999999998</v>
      </c>
      <c r="J13" s="22"/>
      <c r="K13" s="17" t="s">
        <v>247</v>
      </c>
      <c r="L13" s="28">
        <f>DMAX(B$3:G$50,"half m",CleverBits!E$9:E$10)</f>
        <v>74.93</v>
      </c>
      <c r="M13" s="17" t="str">
        <f>+INDEX(B$4:B$50,MATCH(L13,F$4:F$50,0),1)</f>
        <v>Gill, J</v>
      </c>
      <c r="N13" s="23"/>
    </row>
    <row r="14" spans="2:14" ht="15">
      <c r="B14" s="4" t="s">
        <v>38</v>
      </c>
      <c r="C14" s="5" t="s">
        <v>26</v>
      </c>
      <c r="D14" s="12">
        <v>72.49</v>
      </c>
      <c r="E14" s="12"/>
      <c r="F14" s="12">
        <v>69.67</v>
      </c>
      <c r="G14" s="13">
        <f t="shared" si="0"/>
        <v>142.16</v>
      </c>
      <c r="J14" s="22"/>
      <c r="K14" s="17" t="s">
        <v>248</v>
      </c>
      <c r="L14" s="28">
        <f>DMAX(B$3:G$50,"half m",CleverBits!F$9:F$10)</f>
        <v>69.52</v>
      </c>
      <c r="M14" s="17" t="str">
        <f>+INDEX(B$4:B$50,MATCH(L14,F$4:F$50,0),1)</f>
        <v>Pitt, M</v>
      </c>
      <c r="N14" s="23"/>
    </row>
    <row r="15" spans="2:14" ht="15">
      <c r="B15" s="4" t="s">
        <v>56</v>
      </c>
      <c r="C15" s="5" t="s">
        <v>26</v>
      </c>
      <c r="D15" s="12">
        <v>71.48</v>
      </c>
      <c r="E15" s="12">
        <v>70.32</v>
      </c>
      <c r="F15" s="12"/>
      <c r="G15" s="13">
        <f t="shared" si="0"/>
        <v>141.8</v>
      </c>
      <c r="J15" s="22"/>
      <c r="K15" s="17"/>
      <c r="L15" s="28"/>
      <c r="M15" s="17"/>
      <c r="N15" s="23"/>
    </row>
    <row r="16" spans="2:14" ht="15">
      <c r="B16" s="4" t="s">
        <v>133</v>
      </c>
      <c r="C16" s="5" t="s">
        <v>26</v>
      </c>
      <c r="D16" s="12">
        <v>72</v>
      </c>
      <c r="E16" s="12"/>
      <c r="F16" s="12">
        <v>68.85</v>
      </c>
      <c r="G16" s="13">
        <f t="shared" si="0"/>
        <v>140.85</v>
      </c>
      <c r="J16" s="22"/>
      <c r="K16" s="17" t="s">
        <v>231</v>
      </c>
      <c r="L16" s="28">
        <f>DMAX(B$3:G$50,"Total",CleverBits!E$9:E$10)</f>
        <v>224.89999999999998</v>
      </c>
      <c r="M16" s="17" t="str">
        <f>+INDEX(B$4:B$50,MATCH(L16,G$4:G$50,0),1)</f>
        <v>Lyall, G</v>
      </c>
      <c r="N16" s="23"/>
    </row>
    <row r="17" spans="2:14" ht="15">
      <c r="B17" s="4" t="s">
        <v>125</v>
      </c>
      <c r="C17" s="5" t="s">
        <v>27</v>
      </c>
      <c r="D17" s="12">
        <v>69.2</v>
      </c>
      <c r="E17" s="12"/>
      <c r="F17" s="12">
        <v>66.89</v>
      </c>
      <c r="G17" s="13">
        <f t="shared" si="0"/>
        <v>136.09</v>
      </c>
      <c r="J17" s="22"/>
      <c r="K17" s="17" t="s">
        <v>232</v>
      </c>
      <c r="L17" s="28">
        <f>DMAX(B$3:G$50,"Total",CleverBits!F$9:F$10)</f>
        <v>211.95</v>
      </c>
      <c r="M17" s="17" t="str">
        <f>+INDEX(B$4:B$50,MATCH(L17,G$4:G$50,0),1)</f>
        <v>Rea, M</v>
      </c>
      <c r="N17" s="23"/>
    </row>
    <row r="18" spans="2:14" ht="15.75" thickBot="1">
      <c r="B18" s="4" t="s">
        <v>55</v>
      </c>
      <c r="C18" s="5" t="s">
        <v>26</v>
      </c>
      <c r="D18" s="12">
        <v>68.71</v>
      </c>
      <c r="E18" s="12">
        <v>66.34</v>
      </c>
      <c r="F18" s="12"/>
      <c r="G18" s="13">
        <f t="shared" si="0"/>
        <v>135.05</v>
      </c>
      <c r="J18" s="24"/>
      <c r="K18" s="18"/>
      <c r="L18" s="29"/>
      <c r="M18" s="18"/>
      <c r="N18" s="25"/>
    </row>
    <row r="19" spans="2:14" ht="15">
      <c r="B19" s="4" t="s">
        <v>117</v>
      </c>
      <c r="C19" s="5" t="s">
        <v>26</v>
      </c>
      <c r="D19" s="12">
        <v>67.34</v>
      </c>
      <c r="E19" s="12">
        <v>64.54</v>
      </c>
      <c r="F19" s="12"/>
      <c r="G19" s="13">
        <f t="shared" si="0"/>
        <v>131.88</v>
      </c>
      <c r="J19" s="15"/>
      <c r="K19" s="15"/>
      <c r="L19" s="16"/>
      <c r="M19" s="15"/>
      <c r="N19" s="15"/>
    </row>
    <row r="20" spans="2:7" ht="15">
      <c r="B20" s="4" t="s">
        <v>113</v>
      </c>
      <c r="C20" s="5" t="s">
        <v>27</v>
      </c>
      <c r="D20" s="12">
        <v>66.25</v>
      </c>
      <c r="E20" s="12"/>
      <c r="F20" s="12">
        <v>65.09</v>
      </c>
      <c r="G20" s="13">
        <f t="shared" si="0"/>
        <v>131.34</v>
      </c>
    </row>
    <row r="21" spans="2:7" ht="15">
      <c r="B21" s="4" t="s">
        <v>116</v>
      </c>
      <c r="C21" s="5" t="s">
        <v>26</v>
      </c>
      <c r="D21" s="12">
        <v>67.78</v>
      </c>
      <c r="E21" s="12"/>
      <c r="F21" s="12">
        <v>62.5</v>
      </c>
      <c r="G21" s="13">
        <f t="shared" si="0"/>
        <v>130.28</v>
      </c>
    </row>
    <row r="22" spans="2:7" ht="15">
      <c r="B22" s="4" t="s">
        <v>211</v>
      </c>
      <c r="C22" s="5" t="s">
        <v>27</v>
      </c>
      <c r="D22" s="12">
        <v>64.69</v>
      </c>
      <c r="E22" s="12">
        <v>61.57</v>
      </c>
      <c r="F22" s="12"/>
      <c r="G22" s="13">
        <f t="shared" si="0"/>
        <v>126.25999999999999</v>
      </c>
    </row>
    <row r="23" spans="2:7" ht="15">
      <c r="B23" s="4" t="s">
        <v>82</v>
      </c>
      <c r="C23" s="5" t="s">
        <v>26</v>
      </c>
      <c r="D23" s="12"/>
      <c r="E23" s="12">
        <v>60.63</v>
      </c>
      <c r="F23" s="12">
        <v>54.12</v>
      </c>
      <c r="G23" s="13">
        <f t="shared" si="0"/>
        <v>114.75</v>
      </c>
    </row>
    <row r="24" spans="2:7" ht="15">
      <c r="B24" s="4" t="s">
        <v>37</v>
      </c>
      <c r="C24" s="5" t="s">
        <v>26</v>
      </c>
      <c r="D24" s="12"/>
      <c r="E24" s="12">
        <v>54.36</v>
      </c>
      <c r="F24" s="12">
        <v>52.67</v>
      </c>
      <c r="G24" s="13">
        <f t="shared" si="0"/>
        <v>107.03</v>
      </c>
    </row>
    <row r="25" spans="2:7" ht="15">
      <c r="B25" s="4" t="s">
        <v>121</v>
      </c>
      <c r="C25" s="5" t="s">
        <v>26</v>
      </c>
      <c r="D25" s="12"/>
      <c r="E25" s="12">
        <v>75.94</v>
      </c>
      <c r="F25" s="12"/>
      <c r="G25" s="13">
        <f t="shared" si="0"/>
        <v>75.94</v>
      </c>
    </row>
    <row r="26" spans="2:7" ht="15">
      <c r="B26" s="4" t="s">
        <v>51</v>
      </c>
      <c r="C26" s="5" t="s">
        <v>26</v>
      </c>
      <c r="D26" s="12"/>
      <c r="E26" s="12">
        <v>70.36</v>
      </c>
      <c r="F26" s="12"/>
      <c r="G26" s="13">
        <f t="shared" si="0"/>
        <v>70.36</v>
      </c>
    </row>
    <row r="27" spans="2:7" ht="15">
      <c r="B27" s="4" t="s">
        <v>107</v>
      </c>
      <c r="C27" s="5" t="s">
        <v>26</v>
      </c>
      <c r="D27" s="12"/>
      <c r="E27" s="12"/>
      <c r="F27" s="12">
        <v>69.41</v>
      </c>
      <c r="G27" s="13">
        <f t="shared" si="0"/>
        <v>69.41</v>
      </c>
    </row>
    <row r="28" spans="2:7" ht="15">
      <c r="B28" s="4" t="s">
        <v>73</v>
      </c>
      <c r="C28" s="5" t="s">
        <v>26</v>
      </c>
      <c r="D28" s="12">
        <v>69.39</v>
      </c>
      <c r="E28" s="12">
        <v>66.94</v>
      </c>
      <c r="F28" s="12"/>
      <c r="G28" s="13">
        <f t="shared" si="0"/>
        <v>136.32999999999998</v>
      </c>
    </row>
    <row r="29" spans="2:7" ht="15">
      <c r="B29" s="4" t="s">
        <v>70</v>
      </c>
      <c r="C29" s="5" t="s">
        <v>27</v>
      </c>
      <c r="D29" s="12">
        <v>68.19</v>
      </c>
      <c r="E29" s="12"/>
      <c r="F29" s="12"/>
      <c r="G29" s="13">
        <f t="shared" si="0"/>
        <v>68.19</v>
      </c>
    </row>
    <row r="30" spans="2:7" ht="15">
      <c r="B30" s="4" t="s">
        <v>86</v>
      </c>
      <c r="C30" s="5" t="s">
        <v>26</v>
      </c>
      <c r="D30" s="12"/>
      <c r="E30" s="12">
        <v>67.37</v>
      </c>
      <c r="F30" s="12"/>
      <c r="G30" s="13">
        <f t="shared" si="0"/>
        <v>67.37</v>
      </c>
    </row>
    <row r="31" spans="2:7" ht="15">
      <c r="B31" s="4" t="s">
        <v>124</v>
      </c>
      <c r="C31" s="5" t="s">
        <v>27</v>
      </c>
      <c r="D31" s="12"/>
      <c r="E31" s="12">
        <v>66.43</v>
      </c>
      <c r="F31" s="12"/>
      <c r="G31" s="13">
        <f t="shared" si="0"/>
        <v>66.43</v>
      </c>
    </row>
    <row r="32" spans="2:7" ht="15">
      <c r="B32" s="4" t="s">
        <v>128</v>
      </c>
      <c r="C32" s="5" t="s">
        <v>26</v>
      </c>
      <c r="D32" s="12">
        <v>65.84</v>
      </c>
      <c r="E32" s="12"/>
      <c r="F32" s="12"/>
      <c r="G32" s="13">
        <f t="shared" si="0"/>
        <v>65.84</v>
      </c>
    </row>
    <row r="33" spans="2:7" ht="15">
      <c r="B33" s="4" t="s">
        <v>97</v>
      </c>
      <c r="C33" s="5" t="s">
        <v>27</v>
      </c>
      <c r="D33" s="12"/>
      <c r="E33" s="12"/>
      <c r="F33" s="12">
        <v>65.2</v>
      </c>
      <c r="G33" s="13">
        <f t="shared" si="0"/>
        <v>65.2</v>
      </c>
    </row>
    <row r="34" spans="2:7" ht="15">
      <c r="B34" s="4" t="s">
        <v>35</v>
      </c>
      <c r="C34" s="5" t="s">
        <v>26</v>
      </c>
      <c r="D34" s="12">
        <v>64.47</v>
      </c>
      <c r="E34" s="12"/>
      <c r="F34" s="12"/>
      <c r="G34" s="13">
        <f t="shared" si="0"/>
        <v>64.47</v>
      </c>
    </row>
    <row r="35" spans="2:7" ht="15">
      <c r="B35" s="4" t="s">
        <v>110</v>
      </c>
      <c r="C35" s="5" t="s">
        <v>27</v>
      </c>
      <c r="D35" s="12"/>
      <c r="E35" s="12">
        <v>63.19</v>
      </c>
      <c r="F35" s="12"/>
      <c r="G35" s="13">
        <f t="shared" si="0"/>
        <v>63.19</v>
      </c>
    </row>
    <row r="36" spans="2:7" ht="15">
      <c r="B36" s="4" t="s">
        <v>60</v>
      </c>
      <c r="C36" s="5" t="s">
        <v>27</v>
      </c>
      <c r="D36" s="12">
        <v>62.54</v>
      </c>
      <c r="E36" s="12"/>
      <c r="F36" s="12"/>
      <c r="G36" s="13">
        <f t="shared" si="0"/>
        <v>62.54</v>
      </c>
    </row>
    <row r="37" spans="2:7" ht="15">
      <c r="B37" s="4" t="s">
        <v>42</v>
      </c>
      <c r="C37" s="5" t="s">
        <v>26</v>
      </c>
      <c r="D37" s="12">
        <v>61.59</v>
      </c>
      <c r="E37" s="12"/>
      <c r="F37" s="12"/>
      <c r="G37" s="13">
        <f t="shared" si="0"/>
        <v>61.59</v>
      </c>
    </row>
    <row r="38" spans="2:7" ht="15">
      <c r="B38" s="4" t="s">
        <v>98</v>
      </c>
      <c r="C38" s="5" t="s">
        <v>26</v>
      </c>
      <c r="D38" s="12">
        <v>60.8</v>
      </c>
      <c r="E38" s="12"/>
      <c r="F38" s="12"/>
      <c r="G38" s="13">
        <f t="shared" si="0"/>
        <v>60.8</v>
      </c>
    </row>
    <row r="39" spans="2:7" ht="15">
      <c r="B39" s="4" t="s">
        <v>81</v>
      </c>
      <c r="C39" s="5" t="s">
        <v>27</v>
      </c>
      <c r="D39" s="12">
        <v>60.48</v>
      </c>
      <c r="E39" s="12"/>
      <c r="F39" s="12"/>
      <c r="G39" s="13">
        <f t="shared" si="0"/>
        <v>60.48</v>
      </c>
    </row>
    <row r="40" spans="2:7" ht="15">
      <c r="B40" s="4" t="s">
        <v>59</v>
      </c>
      <c r="C40" s="5" t="s">
        <v>26</v>
      </c>
      <c r="D40" s="12">
        <v>59.08</v>
      </c>
      <c r="E40" s="12"/>
      <c r="F40" s="12"/>
      <c r="G40" s="13">
        <f t="shared" si="0"/>
        <v>59.08</v>
      </c>
    </row>
    <row r="41" spans="2:8" ht="15">
      <c r="B41" s="4" t="s">
        <v>36</v>
      </c>
      <c r="C41" s="5" t="s">
        <v>26</v>
      </c>
      <c r="D41" s="12"/>
      <c r="E41" s="12">
        <v>59.64</v>
      </c>
      <c r="F41" s="12"/>
      <c r="G41" s="13">
        <f t="shared" si="0"/>
        <v>59.64</v>
      </c>
      <c r="H41">
        <v>56.94</v>
      </c>
    </row>
    <row r="42" spans="2:7" ht="15">
      <c r="B42" s="4" t="s">
        <v>134</v>
      </c>
      <c r="C42" s="5" t="s">
        <v>26</v>
      </c>
      <c r="D42" s="12"/>
      <c r="E42" s="12"/>
      <c r="F42" s="12">
        <v>56.04</v>
      </c>
      <c r="G42" s="13">
        <f t="shared" si="0"/>
        <v>56.04</v>
      </c>
    </row>
    <row r="43" spans="2:7" ht="15">
      <c r="B43" s="4" t="s">
        <v>33</v>
      </c>
      <c r="C43" s="5" t="s">
        <v>26</v>
      </c>
      <c r="D43" s="12"/>
      <c r="E43" s="12">
        <v>54.54</v>
      </c>
      <c r="F43" s="12"/>
      <c r="G43" s="13">
        <f t="shared" si="0"/>
        <v>54.54</v>
      </c>
    </row>
    <row r="44" spans="2:7" ht="15">
      <c r="B44" s="4" t="s">
        <v>45</v>
      </c>
      <c r="C44" s="5" t="s">
        <v>27</v>
      </c>
      <c r="E44" s="12">
        <v>51.53</v>
      </c>
      <c r="F44" s="12"/>
      <c r="G44" s="13">
        <f t="shared" si="0"/>
        <v>51.53</v>
      </c>
    </row>
    <row r="45" spans="2:7" ht="15">
      <c r="B45" s="4" t="s">
        <v>118</v>
      </c>
      <c r="C45" s="5" t="s">
        <v>26</v>
      </c>
      <c r="D45" s="12">
        <v>50.94</v>
      </c>
      <c r="E45" s="13"/>
      <c r="F45" s="12"/>
      <c r="G45" s="13">
        <f t="shared" si="0"/>
        <v>50.94</v>
      </c>
    </row>
    <row r="46" spans="4:7" ht="15">
      <c r="D46" s="13"/>
      <c r="E46" s="13"/>
      <c r="F46" s="13"/>
      <c r="G46" s="13">
        <f t="shared" si="0"/>
        <v>0</v>
      </c>
    </row>
    <row r="47" spans="4:7" ht="15">
      <c r="D47" s="13"/>
      <c r="E47" s="13"/>
      <c r="F47" s="13"/>
      <c r="G47" s="13">
        <f t="shared" si="0"/>
        <v>0</v>
      </c>
    </row>
    <row r="48" spans="4:7" ht="15">
      <c r="D48" s="13"/>
      <c r="E48" s="13"/>
      <c r="F48" s="13"/>
      <c r="G48" s="13">
        <f t="shared" si="0"/>
        <v>0</v>
      </c>
    </row>
    <row r="49" spans="4:7" ht="15">
      <c r="D49" s="13"/>
      <c r="E49" s="13"/>
      <c r="F49" s="13"/>
      <c r="G49" s="13">
        <f t="shared" si="0"/>
        <v>0</v>
      </c>
    </row>
    <row r="50" spans="4:7" ht="15">
      <c r="D50" s="13"/>
      <c r="E50" s="13"/>
      <c r="F50" s="13"/>
      <c r="G50" s="13">
        <f t="shared" si="0"/>
        <v>0</v>
      </c>
    </row>
  </sheetData>
  <sheetProtection/>
  <mergeCells count="2">
    <mergeCell ref="A1:H1"/>
    <mergeCell ref="K6:M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00390625" style="0" customWidth="1"/>
    <col min="2" max="2" width="15.57421875" style="0" customWidth="1"/>
    <col min="3" max="3" width="6.28125" style="2" customWidth="1"/>
    <col min="6" max="6" width="11.57421875" style="0" customWidth="1"/>
    <col min="9" max="9" width="9.28125" style="0" customWidth="1"/>
    <col min="10" max="10" width="5.140625" style="0" customWidth="1"/>
    <col min="11" max="11" width="19.140625" style="0" customWidth="1"/>
    <col min="12" max="12" width="7.8515625" style="13" customWidth="1"/>
    <col min="13" max="13" width="17.57421875" style="0" customWidth="1"/>
    <col min="14" max="14" width="6.140625" style="0" customWidth="1"/>
  </cols>
  <sheetData>
    <row r="1" spans="1:12" ht="15.75">
      <c r="A1" s="109" t="str">
        <f ca="1">"Haywards Heath Harriers Road Race Championships "&amp;RIGHT(CELL("FILENAME",A2),LEN(CELL("FILENAME",A2))-SEARCH("]",CELL("FILENAME",A2),1))</f>
        <v>Haywards Heath Harriers Road Race Championships 2002</v>
      </c>
      <c r="B1" s="109"/>
      <c r="C1" s="109"/>
      <c r="D1" s="109"/>
      <c r="E1" s="109"/>
      <c r="F1" s="109"/>
      <c r="G1" s="109"/>
      <c r="H1" s="109"/>
      <c r="L1" s="26"/>
    </row>
    <row r="2" spans="4:17" ht="15">
      <c r="D2" s="1" t="s">
        <v>28</v>
      </c>
      <c r="E2" s="1" t="s">
        <v>130</v>
      </c>
      <c r="F2" s="1" t="s">
        <v>53</v>
      </c>
      <c r="L2" s="26"/>
      <c r="Q2" s="55" t="s">
        <v>2</v>
      </c>
    </row>
    <row r="3" spans="2:17" ht="15">
      <c r="B3" s="8" t="s">
        <v>0</v>
      </c>
      <c r="C3" s="1" t="s">
        <v>1</v>
      </c>
      <c r="D3" s="7" t="s">
        <v>2</v>
      </c>
      <c r="E3" s="9" t="s">
        <v>2</v>
      </c>
      <c r="F3" s="7" t="s">
        <v>178</v>
      </c>
      <c r="G3" s="7" t="s">
        <v>4</v>
      </c>
      <c r="K3" s="50"/>
      <c r="L3" s="51"/>
      <c r="Q3" s="55" t="s">
        <v>255</v>
      </c>
    </row>
    <row r="4" spans="2:17" ht="15.75" thickBot="1">
      <c r="B4" s="4" t="s">
        <v>91</v>
      </c>
      <c r="C4" s="5" t="s">
        <v>27</v>
      </c>
      <c r="D4" s="12">
        <v>75.87</v>
      </c>
      <c r="E4" s="12">
        <v>72.56</v>
      </c>
      <c r="F4" s="12">
        <v>72.22</v>
      </c>
      <c r="G4" s="13">
        <f>+SUM(D4:F4)</f>
        <v>220.65</v>
      </c>
      <c r="K4" s="50"/>
      <c r="L4" s="51"/>
      <c r="Q4" s="3">
        <f>+D4-E4</f>
        <v>3.3100000000000023</v>
      </c>
    </row>
    <row r="5" spans="2:17" ht="15">
      <c r="B5" s="4" t="s">
        <v>47</v>
      </c>
      <c r="C5" s="5" t="s">
        <v>26</v>
      </c>
      <c r="D5" s="12">
        <v>72.03</v>
      </c>
      <c r="E5" s="12">
        <v>73.03</v>
      </c>
      <c r="F5" s="12">
        <v>74.76</v>
      </c>
      <c r="G5" s="13">
        <f aca="true" t="shared" si="0" ref="G5:G50">+SUM(D5:F5)</f>
        <v>219.82</v>
      </c>
      <c r="J5" s="19"/>
      <c r="K5" s="20"/>
      <c r="L5" s="27"/>
      <c r="M5" s="20"/>
      <c r="N5" s="21"/>
      <c r="Q5" s="3">
        <f>+D5-E5</f>
        <v>-1</v>
      </c>
    </row>
    <row r="6" spans="2:18" ht="15.75">
      <c r="B6" s="4" t="s">
        <v>51</v>
      </c>
      <c r="C6" s="5" t="s">
        <v>26</v>
      </c>
      <c r="D6" s="12">
        <v>74.35</v>
      </c>
      <c r="E6" s="12">
        <v>70.67</v>
      </c>
      <c r="F6" s="12">
        <v>70.98</v>
      </c>
      <c r="G6" s="13">
        <f t="shared" si="0"/>
        <v>216</v>
      </c>
      <c r="J6" s="22"/>
      <c r="K6" s="110" t="str">
        <f ca="1">+"Road Race Awards - "&amp;RIGHT(CELL("FILENAME",A2),LEN(CELL("FILENAME",A2))-SEARCH("]",CELL("FILENAME",A2),1))</f>
        <v>Road Race Awards - 2002</v>
      </c>
      <c r="L6" s="110"/>
      <c r="M6" s="110"/>
      <c r="N6" s="53"/>
      <c r="O6" s="33"/>
      <c r="P6" s="33"/>
      <c r="Q6" s="33"/>
      <c r="R6" s="33"/>
    </row>
    <row r="7" spans="2:17" ht="15">
      <c r="B7" s="4" t="s">
        <v>116</v>
      </c>
      <c r="C7" s="5" t="s">
        <v>26</v>
      </c>
      <c r="D7" s="12">
        <v>73.69</v>
      </c>
      <c r="E7" s="12">
        <v>64.57</v>
      </c>
      <c r="F7" s="12">
        <v>68.86</v>
      </c>
      <c r="G7" s="13">
        <f t="shared" si="0"/>
        <v>207.12</v>
      </c>
      <c r="J7" s="22"/>
      <c r="K7" s="17" t="s">
        <v>219</v>
      </c>
      <c r="L7" s="28">
        <f>DMAX(B$3:G$50,"10k",CleverBits!E$9:E$10)</f>
        <v>81.74</v>
      </c>
      <c r="M7" s="17" t="str">
        <f>+INDEX(B$4:B$50,MATCH(L7,D$4:D$50,0),1)</f>
        <v>Burke, T</v>
      </c>
      <c r="N7" s="23"/>
      <c r="Q7" s="3">
        <f>+D7-E7</f>
        <v>9.120000000000005</v>
      </c>
    </row>
    <row r="8" spans="2:17" ht="15">
      <c r="B8" s="4" t="s">
        <v>80</v>
      </c>
      <c r="C8" s="5" t="s">
        <v>27</v>
      </c>
      <c r="D8" s="12">
        <v>72.14</v>
      </c>
      <c r="E8" s="12">
        <v>63.39</v>
      </c>
      <c r="F8" s="12">
        <v>67.11</v>
      </c>
      <c r="G8" s="13">
        <f t="shared" si="0"/>
        <v>202.64</v>
      </c>
      <c r="H8" s="12">
        <v>202.22</v>
      </c>
      <c r="J8" s="22"/>
      <c r="K8" s="17" t="s">
        <v>220</v>
      </c>
      <c r="L8" s="28">
        <f>DMAX(B$3:G$50,"10k",CleverBits!F$9:F$10)</f>
        <v>75.87</v>
      </c>
      <c r="M8" s="17" t="str">
        <f>+INDEX(B$4:B$50,MATCH(L8,D$4:D$50,0),1)</f>
        <v>Hemsworth, M</v>
      </c>
      <c r="N8" s="23"/>
      <c r="Q8" s="3">
        <f>+D8-E8</f>
        <v>8.75</v>
      </c>
    </row>
    <row r="9" spans="2:17" ht="15">
      <c r="B9" s="4" t="s">
        <v>20</v>
      </c>
      <c r="C9" s="5" t="s">
        <v>27</v>
      </c>
      <c r="D9" s="12">
        <v>66.78</v>
      </c>
      <c r="E9" s="12">
        <v>65.4</v>
      </c>
      <c r="F9" s="12">
        <v>65.57</v>
      </c>
      <c r="G9" s="13">
        <f t="shared" si="0"/>
        <v>197.75</v>
      </c>
      <c r="J9" s="22"/>
      <c r="K9" s="17"/>
      <c r="L9" s="28"/>
      <c r="M9" s="17"/>
      <c r="N9" s="23"/>
      <c r="Q9" s="3"/>
    </row>
    <row r="10" spans="2:17" ht="15">
      <c r="B10" s="4" t="s">
        <v>117</v>
      </c>
      <c r="C10" s="5" t="s">
        <v>26</v>
      </c>
      <c r="D10" s="12">
        <v>67.2</v>
      </c>
      <c r="E10" s="12">
        <v>62.71</v>
      </c>
      <c r="F10" s="12">
        <v>61.92</v>
      </c>
      <c r="G10" s="13">
        <f t="shared" si="0"/>
        <v>191.82999999999998</v>
      </c>
      <c r="J10" s="22"/>
      <c r="K10" s="17" t="s">
        <v>229</v>
      </c>
      <c r="L10" s="28" t="e">
        <f>DMAX(B$3:G$50,"10m",CleverBits!E$9:E$10)</f>
        <v>#VALUE!</v>
      </c>
      <c r="M10" s="17" t="e">
        <f>+INDEX(B$4:B$50,MATCH(L10,E$4:E$50,0),1)</f>
        <v>#VALUE!</v>
      </c>
      <c r="N10" s="23"/>
      <c r="Q10" s="3"/>
    </row>
    <row r="11" spans="2:17" ht="15">
      <c r="B11" s="4" t="s">
        <v>59</v>
      </c>
      <c r="C11" s="5" t="s">
        <v>26</v>
      </c>
      <c r="D11" s="12">
        <v>66.39</v>
      </c>
      <c r="E11" s="12">
        <v>61.18</v>
      </c>
      <c r="F11" s="12">
        <v>62.63</v>
      </c>
      <c r="G11" s="13">
        <f t="shared" si="0"/>
        <v>190.2</v>
      </c>
      <c r="J11" s="22"/>
      <c r="K11" s="17" t="s">
        <v>230</v>
      </c>
      <c r="L11" s="28" t="e">
        <f>DMAX(B$3:G$50,"10m",CleverBits!F$9:F$10)</f>
        <v>#VALUE!</v>
      </c>
      <c r="M11" s="17" t="e">
        <f>+INDEX(B$4:B$50,MATCH(L11,E$4:E$50,0),1)</f>
        <v>#VALUE!</v>
      </c>
      <c r="N11" s="23"/>
      <c r="Q11" s="3"/>
    </row>
    <row r="12" spans="2:17" ht="15">
      <c r="B12" s="4" t="s">
        <v>5</v>
      </c>
      <c r="C12" s="5" t="s">
        <v>26</v>
      </c>
      <c r="D12" s="12">
        <v>75.37</v>
      </c>
      <c r="E12" s="12">
        <v>71.94</v>
      </c>
      <c r="F12" s="12"/>
      <c r="G12" s="13">
        <f t="shared" si="0"/>
        <v>147.31</v>
      </c>
      <c r="J12" s="22"/>
      <c r="K12" s="17"/>
      <c r="L12" s="28"/>
      <c r="M12" s="17"/>
      <c r="N12" s="23"/>
      <c r="Q12" s="3">
        <f>+D12-E12</f>
        <v>3.430000000000007</v>
      </c>
    </row>
    <row r="13" spans="2:17" ht="15">
      <c r="B13" s="4" t="s">
        <v>118</v>
      </c>
      <c r="C13" s="5" t="s">
        <v>26</v>
      </c>
      <c r="D13" s="12">
        <v>69.13</v>
      </c>
      <c r="E13" s="12"/>
      <c r="F13" s="12">
        <v>61.7</v>
      </c>
      <c r="G13" s="13">
        <f t="shared" si="0"/>
        <v>130.82999999999998</v>
      </c>
      <c r="J13" s="22"/>
      <c r="K13" s="17" t="s">
        <v>247</v>
      </c>
      <c r="L13" s="28">
        <f>DMAX(B$3:G$50,"half m",CleverBits!E$9:E$10)</f>
        <v>74.76</v>
      </c>
      <c r="M13" s="17" t="str">
        <f>+INDEX(B$4:B$50,MATCH(L13,F$4:F$50,0),1)</f>
        <v>Gill, J</v>
      </c>
      <c r="N13" s="23"/>
      <c r="P13" s="47" t="s">
        <v>256</v>
      </c>
      <c r="Q13" s="62">
        <f>+AVERAGE(Q4:Q12)</f>
        <v>4.722000000000003</v>
      </c>
    </row>
    <row r="14" spans="2:17" ht="15">
      <c r="B14" s="4" t="s">
        <v>96</v>
      </c>
      <c r="C14" s="5" t="s">
        <v>26</v>
      </c>
      <c r="D14" s="12"/>
      <c r="E14" s="12">
        <v>59.81</v>
      </c>
      <c r="F14" s="12">
        <v>62.95</v>
      </c>
      <c r="G14" s="13">
        <f t="shared" si="0"/>
        <v>122.76</v>
      </c>
      <c r="J14" s="22"/>
      <c r="K14" s="17" t="s">
        <v>248</v>
      </c>
      <c r="L14" s="28">
        <f>DMAX(B$3:G$50,"half m",CleverBits!F$9:F$10)</f>
        <v>72.22</v>
      </c>
      <c r="M14" s="17" t="str">
        <f>+INDEX(B$4:B$50,MATCH(L14,F$4:F$50,0),1)</f>
        <v>Hemsworth, M</v>
      </c>
      <c r="N14" s="23"/>
      <c r="Q14" s="3"/>
    </row>
    <row r="15" spans="2:17" ht="15">
      <c r="B15" s="4" t="s">
        <v>42</v>
      </c>
      <c r="C15" s="5" t="s">
        <v>26</v>
      </c>
      <c r="D15" s="12"/>
      <c r="E15" s="12">
        <v>66.13</v>
      </c>
      <c r="F15" s="12">
        <v>56.09</v>
      </c>
      <c r="G15" s="13">
        <f t="shared" si="0"/>
        <v>122.22</v>
      </c>
      <c r="J15" s="22"/>
      <c r="K15" s="17"/>
      <c r="L15" s="28"/>
      <c r="M15" s="17"/>
      <c r="N15" s="23"/>
      <c r="Q15" s="3"/>
    </row>
    <row r="16" spans="2:17" ht="15">
      <c r="B16" s="4" t="s">
        <v>119</v>
      </c>
      <c r="C16" s="5" t="s">
        <v>27</v>
      </c>
      <c r="D16" s="12"/>
      <c r="E16" s="12">
        <v>55.44</v>
      </c>
      <c r="F16" s="12">
        <v>55.12</v>
      </c>
      <c r="G16" s="13">
        <f t="shared" si="0"/>
        <v>110.56</v>
      </c>
      <c r="J16" s="22"/>
      <c r="K16" s="17" t="s">
        <v>231</v>
      </c>
      <c r="L16" s="28">
        <f>DMAX(B$3:G$50,"Total",CleverBits!E$9:E$10)</f>
        <v>219.82</v>
      </c>
      <c r="M16" s="17" t="str">
        <f>+INDEX(B$4:B$50,MATCH(L16,G$4:G$50,0),1)</f>
        <v>Gill, J</v>
      </c>
      <c r="N16" s="23"/>
      <c r="Q16" s="3"/>
    </row>
    <row r="17" spans="2:17" ht="15">
      <c r="B17" s="4" t="s">
        <v>120</v>
      </c>
      <c r="C17" s="5" t="s">
        <v>26</v>
      </c>
      <c r="D17" s="12">
        <v>81.74</v>
      </c>
      <c r="E17" s="12"/>
      <c r="F17" s="12"/>
      <c r="G17" s="13">
        <f t="shared" si="0"/>
        <v>81.74</v>
      </c>
      <c r="J17" s="22"/>
      <c r="K17" s="17" t="s">
        <v>232</v>
      </c>
      <c r="L17" s="28">
        <f>DMAX(B$3:G$50,"Total",CleverBits!F$9:F$10)</f>
        <v>220.65</v>
      </c>
      <c r="M17" s="17" t="str">
        <f>+INDEX(B$4:B$50,MATCH(L17,G$4:G$50,0),1)</f>
        <v>Hemsworth, M</v>
      </c>
      <c r="N17" s="23"/>
      <c r="Q17" s="3"/>
    </row>
    <row r="18" spans="2:17" ht="15.75" thickBot="1">
      <c r="B18" s="4" t="s">
        <v>121</v>
      </c>
      <c r="C18" s="5" t="s">
        <v>26</v>
      </c>
      <c r="D18" s="12"/>
      <c r="E18" s="12">
        <v>74.41</v>
      </c>
      <c r="F18" s="12"/>
      <c r="G18" s="13">
        <f t="shared" si="0"/>
        <v>74.41</v>
      </c>
      <c r="J18" s="24"/>
      <c r="K18" s="18"/>
      <c r="L18" s="29"/>
      <c r="M18" s="18"/>
      <c r="N18" s="25"/>
      <c r="Q18" s="3"/>
    </row>
    <row r="19" spans="2:17" ht="15">
      <c r="B19" s="4" t="s">
        <v>122</v>
      </c>
      <c r="C19" s="5" t="s">
        <v>26</v>
      </c>
      <c r="D19" s="12">
        <v>70.95</v>
      </c>
      <c r="E19" s="12"/>
      <c r="F19" s="12"/>
      <c r="G19" s="13">
        <f t="shared" si="0"/>
        <v>70.95</v>
      </c>
      <c r="J19" s="15"/>
      <c r="K19" s="15"/>
      <c r="L19" s="16"/>
      <c r="M19" s="15"/>
      <c r="N19" s="15"/>
      <c r="Q19" s="3"/>
    </row>
    <row r="20" spans="2:17" ht="15">
      <c r="B20" s="4" t="s">
        <v>87</v>
      </c>
      <c r="C20" s="5" t="s">
        <v>26</v>
      </c>
      <c r="D20" s="12">
        <v>70.37</v>
      </c>
      <c r="E20" s="12"/>
      <c r="F20" s="12"/>
      <c r="G20" s="13">
        <f t="shared" si="0"/>
        <v>70.37</v>
      </c>
      <c r="Q20" s="3"/>
    </row>
    <row r="21" spans="2:17" ht="15">
      <c r="B21" s="4" t="s">
        <v>101</v>
      </c>
      <c r="C21" s="5" t="s">
        <v>26</v>
      </c>
      <c r="D21" s="12">
        <v>70.09</v>
      </c>
      <c r="E21" s="12"/>
      <c r="F21" s="12"/>
      <c r="G21" s="13">
        <f t="shared" si="0"/>
        <v>70.09</v>
      </c>
      <c r="Q21" s="3"/>
    </row>
    <row r="22" spans="2:17" ht="15">
      <c r="B22" s="4" t="s">
        <v>55</v>
      </c>
      <c r="C22" s="5" t="s">
        <v>26</v>
      </c>
      <c r="D22" s="12">
        <v>69.21</v>
      </c>
      <c r="E22" s="12"/>
      <c r="F22" s="12"/>
      <c r="G22" s="13">
        <f t="shared" si="0"/>
        <v>69.21</v>
      </c>
      <c r="Q22" s="3"/>
    </row>
    <row r="23" spans="2:17" ht="15">
      <c r="B23" s="4" t="s">
        <v>86</v>
      </c>
      <c r="C23" s="5" t="s">
        <v>26</v>
      </c>
      <c r="D23" s="12"/>
      <c r="E23" s="12">
        <v>68.92</v>
      </c>
      <c r="F23" s="12"/>
      <c r="G23" s="13">
        <f t="shared" si="0"/>
        <v>68.92</v>
      </c>
      <c r="Q23" s="3"/>
    </row>
    <row r="24" spans="2:17" ht="15">
      <c r="B24" s="4" t="s">
        <v>38</v>
      </c>
      <c r="C24" s="5" t="s">
        <v>26</v>
      </c>
      <c r="D24" s="12"/>
      <c r="E24" s="12">
        <v>68.67</v>
      </c>
      <c r="F24" s="12"/>
      <c r="G24" s="13">
        <f t="shared" si="0"/>
        <v>68.67</v>
      </c>
      <c r="Q24" s="3"/>
    </row>
    <row r="25" spans="2:17" ht="15">
      <c r="B25" s="4" t="s">
        <v>211</v>
      </c>
      <c r="C25" s="5" t="s">
        <v>27</v>
      </c>
      <c r="D25" s="12">
        <v>67.61</v>
      </c>
      <c r="E25" s="12"/>
      <c r="F25" s="12"/>
      <c r="G25" s="13">
        <f t="shared" si="0"/>
        <v>67.61</v>
      </c>
      <c r="Q25" s="3"/>
    </row>
    <row r="26" spans="2:17" ht="15">
      <c r="B26" s="4" t="s">
        <v>73</v>
      </c>
      <c r="C26" s="5" t="s">
        <v>26</v>
      </c>
      <c r="D26" s="12"/>
      <c r="E26" s="12">
        <v>67.42</v>
      </c>
      <c r="F26" s="12"/>
      <c r="G26" s="13">
        <f t="shared" si="0"/>
        <v>67.42</v>
      </c>
      <c r="Q26" s="3"/>
    </row>
    <row r="27" spans="2:17" ht="15">
      <c r="B27" s="4" t="s">
        <v>107</v>
      </c>
      <c r="C27" s="5" t="s">
        <v>26</v>
      </c>
      <c r="D27" s="12"/>
      <c r="E27" s="12"/>
      <c r="F27" s="12">
        <v>66.66</v>
      </c>
      <c r="G27" s="13">
        <f t="shared" si="0"/>
        <v>66.66</v>
      </c>
      <c r="Q27" s="3"/>
    </row>
    <row r="28" spans="2:17" ht="15">
      <c r="B28" s="4" t="s">
        <v>56</v>
      </c>
      <c r="C28" s="5" t="s">
        <v>26</v>
      </c>
      <c r="D28" s="12"/>
      <c r="E28" s="12">
        <v>66.56</v>
      </c>
      <c r="F28" s="12"/>
      <c r="G28" s="13">
        <f t="shared" si="0"/>
        <v>66.56</v>
      </c>
      <c r="Q28" s="3"/>
    </row>
    <row r="29" spans="2:17" ht="15">
      <c r="B29" s="4" t="s">
        <v>108</v>
      </c>
      <c r="C29" s="5" t="s">
        <v>26</v>
      </c>
      <c r="D29" s="12">
        <v>65.52</v>
      </c>
      <c r="E29" s="12"/>
      <c r="F29" s="12"/>
      <c r="G29" s="13">
        <f t="shared" si="0"/>
        <v>65.52</v>
      </c>
      <c r="Q29" s="3"/>
    </row>
    <row r="30" spans="2:17" ht="15">
      <c r="B30" s="4" t="s">
        <v>132</v>
      </c>
      <c r="C30" s="5" t="s">
        <v>27</v>
      </c>
      <c r="D30" s="12"/>
      <c r="E30" s="12"/>
      <c r="F30" s="12">
        <v>65.25</v>
      </c>
      <c r="G30" s="13">
        <f t="shared" si="0"/>
        <v>65.25</v>
      </c>
      <c r="Q30" s="3"/>
    </row>
    <row r="31" spans="2:17" ht="15">
      <c r="B31" s="4" t="s">
        <v>113</v>
      </c>
      <c r="C31" s="5" t="s">
        <v>27</v>
      </c>
      <c r="D31" s="12"/>
      <c r="E31" s="12"/>
      <c r="F31" s="12">
        <v>64.74</v>
      </c>
      <c r="G31" s="13">
        <f t="shared" si="0"/>
        <v>64.74</v>
      </c>
      <c r="Q31" s="3"/>
    </row>
    <row r="32" spans="2:17" ht="15">
      <c r="B32" s="4" t="s">
        <v>124</v>
      </c>
      <c r="C32" s="5" t="s">
        <v>27</v>
      </c>
      <c r="D32" s="12">
        <v>64.53</v>
      </c>
      <c r="E32" s="12"/>
      <c r="F32" s="12"/>
      <c r="G32" s="13">
        <f t="shared" si="0"/>
        <v>64.53</v>
      </c>
      <c r="Q32" s="3"/>
    </row>
    <row r="33" spans="2:17" ht="15">
      <c r="B33" s="4" t="s">
        <v>35</v>
      </c>
      <c r="C33" s="5" t="s">
        <v>26</v>
      </c>
      <c r="D33" s="12">
        <v>64.08</v>
      </c>
      <c r="E33" s="12"/>
      <c r="F33" s="12"/>
      <c r="G33" s="13">
        <f t="shared" si="0"/>
        <v>64.08</v>
      </c>
      <c r="Q33" s="3"/>
    </row>
    <row r="34" spans="2:17" ht="15">
      <c r="B34" s="4" t="s">
        <v>125</v>
      </c>
      <c r="C34" s="5" t="s">
        <v>27</v>
      </c>
      <c r="D34" s="12"/>
      <c r="E34" s="12"/>
      <c r="F34" s="12">
        <v>63.59</v>
      </c>
      <c r="G34" s="13">
        <f t="shared" si="0"/>
        <v>63.59</v>
      </c>
      <c r="Q34" s="3"/>
    </row>
    <row r="35" spans="2:17" ht="15">
      <c r="B35" s="4" t="s">
        <v>126</v>
      </c>
      <c r="C35" s="5" t="s">
        <v>26</v>
      </c>
      <c r="D35" s="12"/>
      <c r="E35" s="12">
        <v>63.19</v>
      </c>
      <c r="F35" s="12"/>
      <c r="G35" s="13">
        <f t="shared" si="0"/>
        <v>63.19</v>
      </c>
      <c r="Q35" s="3"/>
    </row>
    <row r="36" spans="2:7" ht="15">
      <c r="B36" s="4" t="s">
        <v>127</v>
      </c>
      <c r="C36" s="5" t="s">
        <v>27</v>
      </c>
      <c r="D36" s="12"/>
      <c r="E36" s="12"/>
      <c r="F36" s="12">
        <v>63.13</v>
      </c>
      <c r="G36" s="13">
        <f t="shared" si="0"/>
        <v>63.13</v>
      </c>
    </row>
    <row r="37" spans="2:7" ht="15">
      <c r="B37" s="4" t="s">
        <v>78</v>
      </c>
      <c r="C37" s="5" t="s">
        <v>26</v>
      </c>
      <c r="D37" s="12"/>
      <c r="E37" s="12"/>
      <c r="F37" s="12">
        <v>62.42</v>
      </c>
      <c r="G37" s="13">
        <f t="shared" si="0"/>
        <v>62.42</v>
      </c>
    </row>
    <row r="38" spans="2:7" ht="15">
      <c r="B38" s="4" t="s">
        <v>32</v>
      </c>
      <c r="C38" s="5" t="s">
        <v>26</v>
      </c>
      <c r="D38" s="12">
        <v>61.64</v>
      </c>
      <c r="E38" s="12"/>
      <c r="F38" s="12"/>
      <c r="G38" s="13">
        <f t="shared" si="0"/>
        <v>61.64</v>
      </c>
    </row>
    <row r="39" spans="2:7" ht="15">
      <c r="B39" s="4" t="s">
        <v>128</v>
      </c>
      <c r="C39" s="5" t="s">
        <v>26</v>
      </c>
      <c r="D39" s="12"/>
      <c r="E39" s="12">
        <v>61.37</v>
      </c>
      <c r="F39" s="12"/>
      <c r="G39" s="13">
        <f t="shared" si="0"/>
        <v>61.37</v>
      </c>
    </row>
    <row r="40" spans="2:7" ht="15">
      <c r="B40" s="4" t="s">
        <v>13</v>
      </c>
      <c r="C40" s="5" t="s">
        <v>26</v>
      </c>
      <c r="D40" s="12">
        <v>60.65</v>
      </c>
      <c r="E40" s="12"/>
      <c r="F40" s="12"/>
      <c r="G40" s="13">
        <f t="shared" si="0"/>
        <v>60.65</v>
      </c>
    </row>
    <row r="41" spans="2:7" ht="15">
      <c r="B41" s="4" t="s">
        <v>110</v>
      </c>
      <c r="C41" s="5" t="s">
        <v>27</v>
      </c>
      <c r="D41" s="12"/>
      <c r="E41" s="12">
        <v>60.27</v>
      </c>
      <c r="F41" s="12"/>
      <c r="G41" s="13">
        <f t="shared" si="0"/>
        <v>60.27</v>
      </c>
    </row>
    <row r="42" spans="2:7" ht="15">
      <c r="B42" s="4" t="s">
        <v>129</v>
      </c>
      <c r="C42" s="5" t="s">
        <v>27</v>
      </c>
      <c r="D42" s="12">
        <v>55.58</v>
      </c>
      <c r="E42" s="12"/>
      <c r="F42" s="12"/>
      <c r="G42" s="13">
        <f t="shared" si="0"/>
        <v>55.58</v>
      </c>
    </row>
    <row r="43" spans="2:7" ht="15">
      <c r="B43" s="4" t="s">
        <v>115</v>
      </c>
      <c r="C43" s="5" t="s">
        <v>27</v>
      </c>
      <c r="D43" s="12">
        <v>54.76</v>
      </c>
      <c r="E43" s="12"/>
      <c r="F43" s="12"/>
      <c r="G43" s="13">
        <f t="shared" si="0"/>
        <v>54.76</v>
      </c>
    </row>
    <row r="44" spans="2:7" ht="15">
      <c r="B44" s="4" t="s">
        <v>45</v>
      </c>
      <c r="C44" s="5" t="s">
        <v>27</v>
      </c>
      <c r="E44" s="12">
        <v>54.15</v>
      </c>
      <c r="F44" s="12"/>
      <c r="G44" s="13">
        <f t="shared" si="0"/>
        <v>54.15</v>
      </c>
    </row>
    <row r="45" spans="2:7" ht="15">
      <c r="B45" s="4" t="s">
        <v>98</v>
      </c>
      <c r="C45" s="5" t="s">
        <v>26</v>
      </c>
      <c r="D45" s="13"/>
      <c r="E45" s="13"/>
      <c r="F45" s="12">
        <v>48.11</v>
      </c>
      <c r="G45" s="13">
        <f t="shared" si="0"/>
        <v>48.11</v>
      </c>
    </row>
    <row r="46" spans="4:7" ht="15">
      <c r="D46" s="13"/>
      <c r="E46" s="13"/>
      <c r="F46" s="13"/>
      <c r="G46" s="13">
        <f t="shared" si="0"/>
        <v>0</v>
      </c>
    </row>
    <row r="47" spans="4:7" ht="15">
      <c r="D47" s="13"/>
      <c r="E47" s="13"/>
      <c r="F47" s="13"/>
      <c r="G47" s="13">
        <f t="shared" si="0"/>
        <v>0</v>
      </c>
    </row>
    <row r="48" spans="4:7" ht="15">
      <c r="D48" s="13"/>
      <c r="E48" s="13"/>
      <c r="F48" s="13"/>
      <c r="G48" s="13">
        <f t="shared" si="0"/>
        <v>0</v>
      </c>
    </row>
    <row r="49" spans="4:7" ht="15">
      <c r="D49" s="13"/>
      <c r="E49" s="13"/>
      <c r="F49" s="13"/>
      <c r="G49" s="13">
        <f t="shared" si="0"/>
        <v>0</v>
      </c>
    </row>
    <row r="50" spans="4:7" ht="15">
      <c r="D50" s="13"/>
      <c r="E50" s="13"/>
      <c r="F50" s="13"/>
      <c r="G50" s="13">
        <f t="shared" si="0"/>
        <v>0</v>
      </c>
    </row>
  </sheetData>
  <sheetProtection/>
  <mergeCells count="2">
    <mergeCell ref="A1:H1"/>
    <mergeCell ref="K6:M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00390625" style="0" customWidth="1"/>
    <col min="2" max="2" width="15.57421875" style="0" customWidth="1"/>
    <col min="3" max="3" width="6.28125" style="2" customWidth="1"/>
    <col min="6" max="6" width="11.57421875" style="0" customWidth="1"/>
    <col min="9" max="9" width="9.28125" style="0" customWidth="1"/>
    <col min="10" max="10" width="5.140625" style="0" customWidth="1"/>
    <col min="11" max="11" width="19.140625" style="0" customWidth="1"/>
    <col min="12" max="12" width="7.8515625" style="13" customWidth="1"/>
    <col min="13" max="13" width="17.57421875" style="0" customWidth="1"/>
    <col min="14" max="14" width="6.140625" style="0" customWidth="1"/>
  </cols>
  <sheetData>
    <row r="1" spans="1:12" ht="15.75">
      <c r="A1" s="109" t="str">
        <f ca="1">"Haywards Heath Harriers Road Race Championships "&amp;RIGHT(CELL("FILENAME",A2),LEN(CELL("FILENAME",A2))-SEARCH("]",CELL("FILENAME",A2),1))</f>
        <v>Haywards Heath Harriers Road Race Championships 2001</v>
      </c>
      <c r="B1" s="109"/>
      <c r="C1" s="109"/>
      <c r="D1" s="109"/>
      <c r="E1" s="109"/>
      <c r="F1" s="109"/>
      <c r="G1" s="109"/>
      <c r="H1" s="109"/>
      <c r="L1" s="26"/>
    </row>
    <row r="2" spans="4:12" ht="15">
      <c r="D2" s="1" t="s">
        <v>28</v>
      </c>
      <c r="E2" s="1" t="s">
        <v>85</v>
      </c>
      <c r="F2" s="1" t="s">
        <v>28</v>
      </c>
      <c r="L2" s="26"/>
    </row>
    <row r="3" spans="2:12" ht="15">
      <c r="B3" s="8" t="s">
        <v>0</v>
      </c>
      <c r="C3" s="1" t="s">
        <v>1</v>
      </c>
      <c r="D3" s="7" t="s">
        <v>2</v>
      </c>
      <c r="E3" s="11" t="s">
        <v>3</v>
      </c>
      <c r="F3" s="7" t="s">
        <v>178</v>
      </c>
      <c r="G3" s="7" t="s">
        <v>4</v>
      </c>
      <c r="K3" s="50"/>
      <c r="L3" s="51"/>
    </row>
    <row r="4" spans="2:12" ht="15.75" thickBot="1">
      <c r="B4" s="4" t="s">
        <v>56</v>
      </c>
      <c r="C4" s="5" t="s">
        <v>26</v>
      </c>
      <c r="D4" s="12">
        <v>88.18</v>
      </c>
      <c r="E4" s="12">
        <v>76.3</v>
      </c>
      <c r="F4" s="12">
        <v>77.19</v>
      </c>
      <c r="G4" s="13">
        <f>+SUM(D4:F4)</f>
        <v>241.67000000000002</v>
      </c>
      <c r="K4" s="50"/>
      <c r="L4" s="51"/>
    </row>
    <row r="5" spans="2:14" ht="15">
      <c r="B5" s="4" t="s">
        <v>5</v>
      </c>
      <c r="C5" s="5" t="s">
        <v>26</v>
      </c>
      <c r="D5" s="12">
        <v>76.11</v>
      </c>
      <c r="E5" s="12">
        <v>71.64</v>
      </c>
      <c r="F5" s="12">
        <v>75.3</v>
      </c>
      <c r="G5" s="13">
        <f aca="true" t="shared" si="0" ref="G5:G50">+SUM(D5:F5)</f>
        <v>223.05</v>
      </c>
      <c r="J5" s="19"/>
      <c r="K5" s="20"/>
      <c r="L5" s="27"/>
      <c r="M5" s="20"/>
      <c r="N5" s="21"/>
    </row>
    <row r="6" spans="2:18" ht="15.75">
      <c r="B6" s="4" t="s">
        <v>47</v>
      </c>
      <c r="C6" s="5" t="s">
        <v>26</v>
      </c>
      <c r="D6" s="12">
        <v>75.6</v>
      </c>
      <c r="E6" s="12">
        <v>71.31</v>
      </c>
      <c r="F6" s="12">
        <v>75.28</v>
      </c>
      <c r="G6" s="13">
        <f t="shared" si="0"/>
        <v>222.19</v>
      </c>
      <c r="J6" s="22"/>
      <c r="K6" s="110" t="str">
        <f ca="1">+"Road Race Awards - "&amp;RIGHT(CELL("FILENAME",A2),LEN(CELL("FILENAME",A2))-SEARCH("]",CELL("FILENAME",A2),1))</f>
        <v>Road Race Awards - 2001</v>
      </c>
      <c r="L6" s="110"/>
      <c r="M6" s="110"/>
      <c r="N6" s="53"/>
      <c r="O6" s="33"/>
      <c r="P6" s="33"/>
      <c r="Q6" s="33"/>
      <c r="R6" s="33"/>
    </row>
    <row r="7" spans="2:14" ht="15">
      <c r="B7" s="4" t="s">
        <v>105</v>
      </c>
      <c r="C7" s="5" t="s">
        <v>26</v>
      </c>
      <c r="D7" s="12">
        <v>75.4</v>
      </c>
      <c r="E7" s="12">
        <v>71.27</v>
      </c>
      <c r="F7" s="12">
        <v>68.96</v>
      </c>
      <c r="G7" s="13">
        <f t="shared" si="0"/>
        <v>215.63</v>
      </c>
      <c r="J7" s="22"/>
      <c r="K7" s="17" t="s">
        <v>219</v>
      </c>
      <c r="L7" s="28">
        <f>DMAX(B$3:G$50,"10k",CleverBits!E$9:E$10)</f>
        <v>88.18</v>
      </c>
      <c r="M7" s="17" t="str">
        <f>+INDEX(B$4:B$50,MATCH(L7,D$4:D$50,0),1)</f>
        <v>Cooper, I</v>
      </c>
      <c r="N7" s="23"/>
    </row>
    <row r="8" spans="2:14" ht="15">
      <c r="B8" s="4" t="s">
        <v>91</v>
      </c>
      <c r="C8" s="5" t="s">
        <v>27</v>
      </c>
      <c r="D8" s="12">
        <v>74.37</v>
      </c>
      <c r="E8" s="12">
        <v>69.56</v>
      </c>
      <c r="F8" s="12">
        <v>71.67</v>
      </c>
      <c r="G8" s="13">
        <f t="shared" si="0"/>
        <v>215.60000000000002</v>
      </c>
      <c r="J8" s="22"/>
      <c r="K8" s="17" t="s">
        <v>220</v>
      </c>
      <c r="L8" s="28">
        <f>DMAX(B$3:G$50,"10k",CleverBits!F$9:F$10)</f>
        <v>74.37</v>
      </c>
      <c r="M8" s="17" t="str">
        <f>+INDEX(B$4:B$50,MATCH(L8,D$4:D$50,0),1)</f>
        <v>Hemsworth, M</v>
      </c>
      <c r="N8" s="23"/>
    </row>
    <row r="9" spans="2:14" ht="15">
      <c r="B9" s="4" t="s">
        <v>106</v>
      </c>
      <c r="C9" s="5" t="s">
        <v>26</v>
      </c>
      <c r="D9" s="12">
        <v>73.11</v>
      </c>
      <c r="E9" s="12">
        <v>69.07</v>
      </c>
      <c r="F9" s="12">
        <v>68.66</v>
      </c>
      <c r="G9" s="13">
        <f t="shared" si="0"/>
        <v>210.84</v>
      </c>
      <c r="J9" s="22"/>
      <c r="K9" s="17"/>
      <c r="L9" s="28"/>
      <c r="M9" s="17"/>
      <c r="N9" s="23"/>
    </row>
    <row r="10" spans="2:14" ht="15">
      <c r="B10" s="4" t="s">
        <v>72</v>
      </c>
      <c r="C10" s="5" t="s">
        <v>26</v>
      </c>
      <c r="D10" s="12">
        <v>69.38</v>
      </c>
      <c r="E10" s="12">
        <v>67.92</v>
      </c>
      <c r="F10" s="12">
        <v>71.15</v>
      </c>
      <c r="G10" s="13">
        <f t="shared" si="0"/>
        <v>208.45000000000002</v>
      </c>
      <c r="J10" s="22"/>
      <c r="K10" s="17" t="s">
        <v>229</v>
      </c>
      <c r="L10" s="28">
        <f>DMAX(B$3:G$50,"10m",CleverBits!E$9:E$10)</f>
        <v>76.3</v>
      </c>
      <c r="M10" s="17" t="str">
        <f>+INDEX(B$4:B$50,MATCH(L10,E$4:E$50,0),1)</f>
        <v>Cooper, I</v>
      </c>
      <c r="N10" s="23"/>
    </row>
    <row r="11" spans="2:14" ht="15">
      <c r="B11" s="4" t="s">
        <v>80</v>
      </c>
      <c r="C11" s="5" t="s">
        <v>27</v>
      </c>
      <c r="D11" s="12">
        <v>69.45</v>
      </c>
      <c r="E11" s="12">
        <v>67.96</v>
      </c>
      <c r="F11" s="12">
        <v>67.54</v>
      </c>
      <c r="G11" s="13">
        <f t="shared" si="0"/>
        <v>204.95</v>
      </c>
      <c r="J11" s="22"/>
      <c r="K11" s="17" t="s">
        <v>230</v>
      </c>
      <c r="L11" s="28">
        <f>DMAX(B$3:G$50,"10m",CleverBits!F$9:F$10)</f>
        <v>69.56</v>
      </c>
      <c r="M11" s="17" t="str">
        <f>+INDEX(B$4:B$50,MATCH(L11,E$4:E$50,0),1)</f>
        <v>Hemsworth, M</v>
      </c>
      <c r="N11" s="23"/>
    </row>
    <row r="12" spans="2:14" ht="15">
      <c r="B12" s="4" t="s">
        <v>59</v>
      </c>
      <c r="C12" s="5" t="s">
        <v>26</v>
      </c>
      <c r="D12" s="12">
        <v>65.91</v>
      </c>
      <c r="E12" s="12">
        <v>65.81</v>
      </c>
      <c r="F12" s="12">
        <v>63.83</v>
      </c>
      <c r="G12" s="13">
        <f t="shared" si="0"/>
        <v>195.55</v>
      </c>
      <c r="J12" s="22"/>
      <c r="K12" s="17"/>
      <c r="L12" s="28"/>
      <c r="M12" s="17"/>
      <c r="N12" s="23"/>
    </row>
    <row r="13" spans="2:14" ht="15">
      <c r="B13" s="4" t="s">
        <v>13</v>
      </c>
      <c r="C13" s="5" t="s">
        <v>26</v>
      </c>
      <c r="D13" s="12">
        <v>65.92</v>
      </c>
      <c r="E13" s="12">
        <v>61.68</v>
      </c>
      <c r="F13" s="12">
        <v>58.99</v>
      </c>
      <c r="G13" s="13">
        <f t="shared" si="0"/>
        <v>186.59</v>
      </c>
      <c r="J13" s="22"/>
      <c r="K13" s="17" t="s">
        <v>247</v>
      </c>
      <c r="L13" s="28">
        <f>DMAX(B$3:G$50,"half m",CleverBits!E$9:E$10)</f>
        <v>77.19</v>
      </c>
      <c r="M13" s="17" t="str">
        <f>+INDEX(B$4:B$50,MATCH(L13,F$4:F$50,0),1)</f>
        <v>Cooper, I</v>
      </c>
      <c r="N13" s="23"/>
    </row>
    <row r="14" spans="2:14" ht="15">
      <c r="B14" s="4" t="s">
        <v>70</v>
      </c>
      <c r="C14" s="5" t="s">
        <v>27</v>
      </c>
      <c r="D14" s="12">
        <v>66.97</v>
      </c>
      <c r="E14" s="12">
        <v>54.22</v>
      </c>
      <c r="F14" s="12">
        <v>64.11</v>
      </c>
      <c r="G14" s="13">
        <f t="shared" si="0"/>
        <v>185.3</v>
      </c>
      <c r="J14" s="22"/>
      <c r="K14" s="17" t="s">
        <v>248</v>
      </c>
      <c r="L14" s="28">
        <f>DMAX(B$3:G$50,"half m",CleverBits!F$9:F$10)</f>
        <v>71.67</v>
      </c>
      <c r="M14" s="17" t="str">
        <f>+INDEX(B$4:B$50,MATCH(L14,F$4:F$50,0),1)</f>
        <v>Hemsworth, M</v>
      </c>
      <c r="N14" s="23"/>
    </row>
    <row r="15" spans="2:14" ht="15">
      <c r="B15" s="4" t="s">
        <v>86</v>
      </c>
      <c r="C15" s="5" t="s">
        <v>26</v>
      </c>
      <c r="D15" s="12">
        <v>71.45</v>
      </c>
      <c r="E15" s="12">
        <v>72.87</v>
      </c>
      <c r="F15" s="12"/>
      <c r="G15" s="13">
        <f t="shared" si="0"/>
        <v>144.32</v>
      </c>
      <c r="J15" s="22"/>
      <c r="K15" s="17"/>
      <c r="L15" s="28"/>
      <c r="M15" s="17"/>
      <c r="N15" s="23"/>
    </row>
    <row r="16" spans="2:14" ht="15">
      <c r="B16" s="4" t="s">
        <v>73</v>
      </c>
      <c r="C16" s="5" t="s">
        <v>26</v>
      </c>
      <c r="D16" s="12">
        <v>72.75</v>
      </c>
      <c r="E16" s="12"/>
      <c r="F16" s="12">
        <v>65.2</v>
      </c>
      <c r="G16" s="13">
        <f t="shared" si="0"/>
        <v>137.95</v>
      </c>
      <c r="J16" s="22"/>
      <c r="K16" s="17" t="s">
        <v>231</v>
      </c>
      <c r="L16" s="28">
        <f>DMAX(B$3:G$50,"Total",CleverBits!E$9:E$10)</f>
        <v>241.67000000000002</v>
      </c>
      <c r="M16" s="17" t="str">
        <f>+INDEX(B$4:B$50,MATCH(L16,G$4:G$50,0),1)</f>
        <v>Cooper, I</v>
      </c>
      <c r="N16" s="23"/>
    </row>
    <row r="17" spans="2:14" ht="15">
      <c r="B17" s="4" t="s">
        <v>55</v>
      </c>
      <c r="C17" s="5" t="s">
        <v>26</v>
      </c>
      <c r="D17" s="12">
        <v>69.28</v>
      </c>
      <c r="E17" s="12">
        <v>63.26</v>
      </c>
      <c r="F17" s="12"/>
      <c r="G17" s="13">
        <f t="shared" si="0"/>
        <v>132.54</v>
      </c>
      <c r="J17" s="22"/>
      <c r="K17" s="17" t="s">
        <v>232</v>
      </c>
      <c r="L17" s="28">
        <f>DMAX(B$3:G$50,"Total",CleverBits!F$9:F$10)</f>
        <v>215.60000000000002</v>
      </c>
      <c r="M17" s="17" t="str">
        <f>+INDEX(B$4:B$50,MATCH(L17,G$4:G$50,0),1)</f>
        <v>Hemsworth, M</v>
      </c>
      <c r="N17" s="23"/>
    </row>
    <row r="18" spans="2:14" ht="15.75" thickBot="1">
      <c r="B18" s="4" t="s">
        <v>32</v>
      </c>
      <c r="C18" s="5" t="s">
        <v>26</v>
      </c>
      <c r="D18" s="12">
        <v>67.3</v>
      </c>
      <c r="E18" s="12">
        <v>63.85</v>
      </c>
      <c r="F18" s="12"/>
      <c r="G18" s="13">
        <f t="shared" si="0"/>
        <v>131.15</v>
      </c>
      <c r="J18" s="24"/>
      <c r="K18" s="18"/>
      <c r="L18" s="29"/>
      <c r="M18" s="18"/>
      <c r="N18" s="25"/>
    </row>
    <row r="19" spans="2:14" ht="15">
      <c r="B19" s="4" t="s">
        <v>20</v>
      </c>
      <c r="C19" s="5" t="s">
        <v>27</v>
      </c>
      <c r="D19" s="12"/>
      <c r="E19" s="12">
        <v>64.63</v>
      </c>
      <c r="F19" s="12">
        <v>65.43</v>
      </c>
      <c r="G19" s="13">
        <f t="shared" si="0"/>
        <v>130.06</v>
      </c>
      <c r="J19" s="15"/>
      <c r="K19" s="15"/>
      <c r="L19" s="16"/>
      <c r="M19" s="15"/>
      <c r="N19" s="15"/>
    </row>
    <row r="20" spans="2:7" ht="15">
      <c r="B20" s="4" t="s">
        <v>96</v>
      </c>
      <c r="C20" s="5" t="s">
        <v>26</v>
      </c>
      <c r="D20" s="12">
        <v>64.2</v>
      </c>
      <c r="E20" s="12"/>
      <c r="F20" s="12">
        <v>62.93</v>
      </c>
      <c r="G20" s="13">
        <f t="shared" si="0"/>
        <v>127.13</v>
      </c>
    </row>
    <row r="21" spans="2:7" ht="15">
      <c r="B21" s="4" t="s">
        <v>81</v>
      </c>
      <c r="C21" s="5" t="s">
        <v>27</v>
      </c>
      <c r="D21" s="12">
        <v>63.05</v>
      </c>
      <c r="E21" s="12"/>
      <c r="F21" s="12">
        <v>60.31</v>
      </c>
      <c r="G21" s="13">
        <f t="shared" si="0"/>
        <v>123.36</v>
      </c>
    </row>
    <row r="22" spans="2:7" ht="15">
      <c r="B22" s="4" t="s">
        <v>98</v>
      </c>
      <c r="C22" s="5" t="s">
        <v>26</v>
      </c>
      <c r="D22" s="12">
        <v>64.08</v>
      </c>
      <c r="E22" s="12"/>
      <c r="F22" s="12">
        <v>58.18</v>
      </c>
      <c r="G22" s="13">
        <f t="shared" si="0"/>
        <v>122.25999999999999</v>
      </c>
    </row>
    <row r="23" spans="2:7" ht="15">
      <c r="B23" s="4" t="s">
        <v>38</v>
      </c>
      <c r="C23" s="5" t="s">
        <v>26</v>
      </c>
      <c r="D23" s="12"/>
      <c r="E23" s="12"/>
      <c r="F23" s="12">
        <v>71.85</v>
      </c>
      <c r="G23" s="13">
        <f t="shared" si="0"/>
        <v>71.85</v>
      </c>
    </row>
    <row r="24" spans="2:7" ht="15">
      <c r="B24" s="4" t="s">
        <v>25</v>
      </c>
      <c r="C24" s="5" t="s">
        <v>27</v>
      </c>
      <c r="D24" s="12">
        <v>71.31</v>
      </c>
      <c r="E24" s="12"/>
      <c r="F24" s="12"/>
      <c r="G24" s="13">
        <f t="shared" si="0"/>
        <v>71.31</v>
      </c>
    </row>
    <row r="25" spans="2:7" ht="15">
      <c r="B25" s="4" t="s">
        <v>101</v>
      </c>
      <c r="C25" s="5" t="s">
        <v>26</v>
      </c>
      <c r="D25" s="12">
        <v>70.03</v>
      </c>
      <c r="E25" s="12"/>
      <c r="F25" s="12"/>
      <c r="G25" s="13">
        <f t="shared" si="0"/>
        <v>70.03</v>
      </c>
    </row>
    <row r="26" spans="2:7" ht="15">
      <c r="B26" s="4" t="s">
        <v>107</v>
      </c>
      <c r="C26" s="5" t="s">
        <v>26</v>
      </c>
      <c r="D26" s="12"/>
      <c r="E26" s="12"/>
      <c r="F26" s="12">
        <v>69.28</v>
      </c>
      <c r="G26" s="13">
        <f t="shared" si="0"/>
        <v>69.28</v>
      </c>
    </row>
    <row r="27" spans="2:7" ht="15">
      <c r="B27" s="4" t="s">
        <v>22</v>
      </c>
      <c r="C27" s="5" t="s">
        <v>27</v>
      </c>
      <c r="D27" s="12"/>
      <c r="E27" s="12">
        <v>67.46</v>
      </c>
      <c r="F27" s="12"/>
      <c r="G27" s="13">
        <f t="shared" si="0"/>
        <v>67.46</v>
      </c>
    </row>
    <row r="28" spans="2:7" ht="15">
      <c r="B28" s="4" t="s">
        <v>87</v>
      </c>
      <c r="C28" s="5" t="s">
        <v>26</v>
      </c>
      <c r="D28" s="12">
        <v>66.4</v>
      </c>
      <c r="E28" s="12"/>
      <c r="F28" s="12"/>
      <c r="G28" s="13">
        <f t="shared" si="0"/>
        <v>66.4</v>
      </c>
    </row>
    <row r="29" spans="2:7" ht="15">
      <c r="B29" s="4" t="s">
        <v>108</v>
      </c>
      <c r="C29" s="5" t="s">
        <v>26</v>
      </c>
      <c r="D29" s="12"/>
      <c r="E29" s="12"/>
      <c r="F29" s="12">
        <v>65.94</v>
      </c>
      <c r="G29" s="13">
        <f t="shared" si="0"/>
        <v>65.94</v>
      </c>
    </row>
    <row r="30" spans="2:7" ht="15">
      <c r="B30" s="4" t="s">
        <v>74</v>
      </c>
      <c r="C30" s="5" t="s">
        <v>27</v>
      </c>
      <c r="D30" s="12"/>
      <c r="E30" s="12">
        <v>65.7</v>
      </c>
      <c r="F30" s="12"/>
      <c r="G30" s="13">
        <f t="shared" si="0"/>
        <v>65.7</v>
      </c>
    </row>
    <row r="31" spans="2:7" ht="15">
      <c r="B31" s="4" t="s">
        <v>114</v>
      </c>
      <c r="C31" s="5" t="s">
        <v>27</v>
      </c>
      <c r="D31" s="12"/>
      <c r="E31" s="12"/>
      <c r="F31" s="12">
        <v>64.93</v>
      </c>
      <c r="G31" s="13">
        <f t="shared" si="0"/>
        <v>64.93</v>
      </c>
    </row>
    <row r="32" spans="2:7" ht="15">
      <c r="B32" s="4" t="s">
        <v>109</v>
      </c>
      <c r="C32" s="5" t="s">
        <v>26</v>
      </c>
      <c r="D32" s="12">
        <v>64.43</v>
      </c>
      <c r="E32" s="12"/>
      <c r="F32" s="12"/>
      <c r="G32" s="13">
        <f t="shared" si="0"/>
        <v>64.43</v>
      </c>
    </row>
    <row r="33" spans="2:7" ht="15">
      <c r="B33" s="4" t="s">
        <v>213</v>
      </c>
      <c r="C33" s="5" t="s">
        <v>26</v>
      </c>
      <c r="D33" s="12">
        <v>63.69</v>
      </c>
      <c r="E33" s="12"/>
      <c r="F33" s="12"/>
      <c r="G33" s="13">
        <f t="shared" si="0"/>
        <v>63.69</v>
      </c>
    </row>
    <row r="34" spans="2:7" ht="15">
      <c r="B34" s="4" t="s">
        <v>82</v>
      </c>
      <c r="C34" s="5" t="s">
        <v>26</v>
      </c>
      <c r="D34" s="12">
        <v>63.06</v>
      </c>
      <c r="E34" s="12"/>
      <c r="F34" s="12"/>
      <c r="G34" s="13">
        <f t="shared" si="0"/>
        <v>63.06</v>
      </c>
    </row>
    <row r="35" spans="2:7" ht="15">
      <c r="B35" s="4" t="s">
        <v>110</v>
      </c>
      <c r="C35" s="5" t="s">
        <v>27</v>
      </c>
      <c r="D35" s="12"/>
      <c r="E35" s="12"/>
      <c r="F35" s="12">
        <v>61.97</v>
      </c>
      <c r="G35" s="13">
        <f t="shared" si="0"/>
        <v>61.97</v>
      </c>
    </row>
    <row r="36" spans="2:7" ht="15">
      <c r="B36" s="4" t="s">
        <v>60</v>
      </c>
      <c r="C36" s="5" t="s">
        <v>27</v>
      </c>
      <c r="D36" s="12">
        <v>61.48</v>
      </c>
      <c r="E36" s="12"/>
      <c r="F36" s="12"/>
      <c r="G36" s="13">
        <f t="shared" si="0"/>
        <v>61.48</v>
      </c>
    </row>
    <row r="37" spans="2:7" ht="15">
      <c r="B37" s="4" t="s">
        <v>77</v>
      </c>
      <c r="C37" s="5" t="s">
        <v>26</v>
      </c>
      <c r="D37" s="12"/>
      <c r="E37" s="12">
        <v>60.74</v>
      </c>
      <c r="F37" s="12"/>
      <c r="G37" s="13">
        <f t="shared" si="0"/>
        <v>60.74</v>
      </c>
    </row>
    <row r="38" spans="2:7" ht="15">
      <c r="B38" s="4" t="s">
        <v>211</v>
      </c>
      <c r="C38" s="5" t="s">
        <v>27</v>
      </c>
      <c r="D38" s="12"/>
      <c r="E38" s="12"/>
      <c r="F38" s="12">
        <v>60.24</v>
      </c>
      <c r="G38" s="13">
        <f t="shared" si="0"/>
        <v>60.24</v>
      </c>
    </row>
    <row r="39" spans="2:7" ht="15">
      <c r="B39" s="4" t="s">
        <v>89</v>
      </c>
      <c r="C39" s="5" t="s">
        <v>26</v>
      </c>
      <c r="D39" s="12"/>
      <c r="E39" s="12"/>
      <c r="F39" s="12">
        <v>60.04</v>
      </c>
      <c r="G39" s="13">
        <f t="shared" si="0"/>
        <v>60.04</v>
      </c>
    </row>
    <row r="40" spans="2:7" ht="15">
      <c r="B40" s="4" t="s">
        <v>111</v>
      </c>
      <c r="C40" s="5" t="s">
        <v>27</v>
      </c>
      <c r="D40" s="12"/>
      <c r="E40" s="12"/>
      <c r="F40" s="12">
        <v>59.04</v>
      </c>
      <c r="G40" s="13">
        <f t="shared" si="0"/>
        <v>59.04</v>
      </c>
    </row>
    <row r="41" spans="2:7" ht="15">
      <c r="B41" s="4" t="s">
        <v>112</v>
      </c>
      <c r="C41" s="5" t="s">
        <v>26</v>
      </c>
      <c r="D41" s="12"/>
      <c r="E41" s="12"/>
      <c r="F41" s="12">
        <v>58.86</v>
      </c>
      <c r="G41" s="13">
        <f t="shared" si="0"/>
        <v>58.86</v>
      </c>
    </row>
    <row r="42" spans="2:7" ht="15">
      <c r="B42" s="4" t="s">
        <v>113</v>
      </c>
      <c r="C42" s="5" t="s">
        <v>27</v>
      </c>
      <c r="D42" s="12"/>
      <c r="E42" s="12"/>
      <c r="F42" s="12">
        <v>57.84</v>
      </c>
      <c r="G42" s="13">
        <f t="shared" si="0"/>
        <v>57.84</v>
      </c>
    </row>
    <row r="43" spans="2:7" ht="15">
      <c r="B43" s="4" t="s">
        <v>37</v>
      </c>
      <c r="C43" s="5" t="s">
        <v>26</v>
      </c>
      <c r="D43" s="12"/>
      <c r="E43" s="12"/>
      <c r="F43" s="12">
        <v>52.42</v>
      </c>
      <c r="G43" s="13">
        <f t="shared" si="0"/>
        <v>52.42</v>
      </c>
    </row>
    <row r="44" spans="2:7" ht="15">
      <c r="B44" s="4" t="s">
        <v>115</v>
      </c>
      <c r="C44" s="5" t="s">
        <v>27</v>
      </c>
      <c r="D44" s="12"/>
      <c r="E44" s="12"/>
      <c r="F44" s="12">
        <v>50.58</v>
      </c>
      <c r="G44" s="13">
        <f t="shared" si="0"/>
        <v>50.58</v>
      </c>
    </row>
    <row r="45" spans="4:7" ht="15">
      <c r="D45" s="13"/>
      <c r="E45" s="13"/>
      <c r="F45" s="13"/>
      <c r="G45" s="13">
        <f t="shared" si="0"/>
        <v>0</v>
      </c>
    </row>
    <row r="46" spans="4:7" ht="15">
      <c r="D46" s="13"/>
      <c r="E46" s="13"/>
      <c r="F46" s="13"/>
      <c r="G46" s="13">
        <f t="shared" si="0"/>
        <v>0</v>
      </c>
    </row>
    <row r="47" spans="4:7" ht="15">
      <c r="D47" s="13"/>
      <c r="E47" s="13"/>
      <c r="F47" s="13"/>
      <c r="G47" s="13">
        <f t="shared" si="0"/>
        <v>0</v>
      </c>
    </row>
    <row r="48" spans="4:7" ht="15">
      <c r="D48" s="13"/>
      <c r="E48" s="13"/>
      <c r="F48" s="13"/>
      <c r="G48" s="13">
        <f t="shared" si="0"/>
        <v>0</v>
      </c>
    </row>
    <row r="49" spans="4:7" ht="15">
      <c r="D49" s="13"/>
      <c r="E49" s="13"/>
      <c r="F49" s="13"/>
      <c r="G49" s="13">
        <f t="shared" si="0"/>
        <v>0</v>
      </c>
    </row>
    <row r="50" spans="4:7" ht="15">
      <c r="D50" s="13"/>
      <c r="E50" s="13"/>
      <c r="F50" s="13"/>
      <c r="G50" s="13">
        <f t="shared" si="0"/>
        <v>0</v>
      </c>
    </row>
  </sheetData>
  <sheetProtection/>
  <mergeCells count="2">
    <mergeCell ref="A1:H1"/>
    <mergeCell ref="K6:M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00390625" style="0" customWidth="1"/>
    <col min="2" max="2" width="15.57421875" style="0" customWidth="1"/>
    <col min="3" max="3" width="6.28125" style="2" customWidth="1"/>
    <col min="6" max="6" width="11.57421875" style="0" customWidth="1"/>
    <col min="9" max="9" width="9.28125" style="0" customWidth="1"/>
    <col min="10" max="10" width="5.140625" style="0" customWidth="1"/>
    <col min="11" max="11" width="19.140625" style="0" customWidth="1"/>
    <col min="12" max="12" width="7.8515625" style="13" customWidth="1"/>
    <col min="13" max="13" width="17.57421875" style="0" customWidth="1"/>
    <col min="14" max="14" width="6.140625" style="0" customWidth="1"/>
  </cols>
  <sheetData>
    <row r="1" spans="1:12" ht="15.75">
      <c r="A1" s="109" t="str">
        <f ca="1">"Haywards Heath Harriers Road Race Championships "&amp;RIGHT(CELL("FILENAME",A2),LEN(CELL("FILENAME",A2))-SEARCH("]",CELL("FILENAME",A2),1))</f>
        <v>Haywards Heath Harriers Road Race Championships 2000</v>
      </c>
      <c r="B1" s="109"/>
      <c r="C1" s="109"/>
      <c r="D1" s="109"/>
      <c r="E1" s="109"/>
      <c r="F1" s="109"/>
      <c r="G1" s="109"/>
      <c r="H1" s="109"/>
      <c r="L1" s="26"/>
    </row>
    <row r="2" spans="4:12" ht="15">
      <c r="D2" s="1" t="s">
        <v>28</v>
      </c>
      <c r="E2" s="1" t="s">
        <v>85</v>
      </c>
      <c r="F2" s="1" t="s">
        <v>53</v>
      </c>
      <c r="L2" s="26"/>
    </row>
    <row r="3" spans="2:12" ht="15">
      <c r="B3" s="8" t="s">
        <v>0</v>
      </c>
      <c r="C3" s="1" t="s">
        <v>1</v>
      </c>
      <c r="D3" s="7" t="s">
        <v>2</v>
      </c>
      <c r="E3" s="11" t="s">
        <v>3</v>
      </c>
      <c r="F3" s="7" t="s">
        <v>178</v>
      </c>
      <c r="G3" s="7" t="s">
        <v>4</v>
      </c>
      <c r="K3" s="50"/>
      <c r="L3" s="51"/>
    </row>
    <row r="4" spans="2:12" ht="15.75" thickBot="1">
      <c r="B4" s="4" t="s">
        <v>56</v>
      </c>
      <c r="C4" s="5" t="s">
        <v>26</v>
      </c>
      <c r="D4" s="12">
        <v>80.05</v>
      </c>
      <c r="E4" s="12">
        <v>78.06</v>
      </c>
      <c r="F4" s="12">
        <v>78.61</v>
      </c>
      <c r="G4" s="13">
        <f>+SUM(D4:F4)</f>
        <v>236.72000000000003</v>
      </c>
      <c r="K4" s="50"/>
      <c r="L4" s="51"/>
    </row>
    <row r="5" spans="2:14" ht="15">
      <c r="B5" s="4" t="s">
        <v>91</v>
      </c>
      <c r="C5" s="5" t="s">
        <v>27</v>
      </c>
      <c r="D5" s="12">
        <v>71.04</v>
      </c>
      <c r="E5" s="12">
        <v>68.96</v>
      </c>
      <c r="F5" s="12">
        <v>70.69</v>
      </c>
      <c r="G5" s="13">
        <f aca="true" t="shared" si="0" ref="G5:G50">+SUM(D5:F5)</f>
        <v>210.69</v>
      </c>
      <c r="J5" s="19"/>
      <c r="K5" s="20"/>
      <c r="L5" s="27"/>
      <c r="M5" s="20"/>
      <c r="N5" s="21"/>
    </row>
    <row r="6" spans="2:18" ht="15.75">
      <c r="B6" s="4" t="s">
        <v>73</v>
      </c>
      <c r="C6" s="5" t="s">
        <v>26</v>
      </c>
      <c r="D6" s="12">
        <v>67.8</v>
      </c>
      <c r="E6" s="12">
        <v>67.48</v>
      </c>
      <c r="F6" s="12">
        <v>67.06</v>
      </c>
      <c r="G6" s="13">
        <f t="shared" si="0"/>
        <v>202.34</v>
      </c>
      <c r="J6" s="22"/>
      <c r="K6" s="110" t="str">
        <f ca="1">+"Road Race Awards - "&amp;RIGHT(CELL("FILENAME",A2),LEN(CELL("FILENAME",A2))-SEARCH("]",CELL("FILENAME",A2),1))</f>
        <v>Road Race Awards - 2000</v>
      </c>
      <c r="L6" s="110"/>
      <c r="M6" s="110"/>
      <c r="N6" s="53"/>
      <c r="O6" s="33"/>
      <c r="P6" s="33"/>
      <c r="Q6" s="33"/>
      <c r="R6" s="33"/>
    </row>
    <row r="7" spans="2:14" ht="15">
      <c r="B7" s="4" t="s">
        <v>72</v>
      </c>
      <c r="C7" s="5" t="s">
        <v>26</v>
      </c>
      <c r="D7" s="12">
        <v>67.8</v>
      </c>
      <c r="E7" s="12">
        <v>65.73</v>
      </c>
      <c r="F7" s="12">
        <v>67.35</v>
      </c>
      <c r="G7" s="13">
        <f t="shared" si="0"/>
        <v>200.88</v>
      </c>
      <c r="H7" s="14">
        <v>200.85</v>
      </c>
      <c r="J7" s="22"/>
      <c r="K7" s="17" t="s">
        <v>219</v>
      </c>
      <c r="L7" s="28">
        <f>DMAX(B$3:G$50,"10k",CleverBits!E$9:E$10)</f>
        <v>80.05</v>
      </c>
      <c r="M7" s="17" t="str">
        <f>+INDEX(B$4:B$50,MATCH(L7,D$4:D$50,0),1)</f>
        <v>Cooper, I</v>
      </c>
      <c r="N7" s="23"/>
    </row>
    <row r="8" spans="2:14" ht="15">
      <c r="B8" s="4" t="s">
        <v>13</v>
      </c>
      <c r="C8" s="5" t="s">
        <v>26</v>
      </c>
      <c r="D8" s="12">
        <v>67.15</v>
      </c>
      <c r="E8" s="12">
        <v>62.92</v>
      </c>
      <c r="F8" s="12">
        <v>63.7</v>
      </c>
      <c r="G8" s="13">
        <f t="shared" si="0"/>
        <v>193.76999999999998</v>
      </c>
      <c r="J8" s="22"/>
      <c r="K8" s="17" t="s">
        <v>220</v>
      </c>
      <c r="L8" s="28">
        <f>DMAX(B$3:G$50,"10k",CleverBits!F$9:F$10)</f>
        <v>71.04</v>
      </c>
      <c r="M8" s="17" t="str">
        <f>+INDEX(B$4:B$50,MATCH(L8,D$4:D$50,0),1)</f>
        <v>Hemsworth, M</v>
      </c>
      <c r="N8" s="23"/>
    </row>
    <row r="9" spans="2:14" ht="15">
      <c r="B9" s="4" t="s">
        <v>55</v>
      </c>
      <c r="C9" s="5" t="s">
        <v>26</v>
      </c>
      <c r="D9" s="12">
        <v>67.42</v>
      </c>
      <c r="E9" s="12">
        <v>62</v>
      </c>
      <c r="F9" s="12">
        <v>63.81</v>
      </c>
      <c r="G9" s="13">
        <f t="shared" si="0"/>
        <v>193.23000000000002</v>
      </c>
      <c r="J9" s="22"/>
      <c r="K9" s="17"/>
      <c r="L9" s="28"/>
      <c r="M9" s="17"/>
      <c r="N9" s="23"/>
    </row>
    <row r="10" spans="2:14" ht="15">
      <c r="B10" s="4" t="s">
        <v>96</v>
      </c>
      <c r="C10" s="5" t="s">
        <v>26</v>
      </c>
      <c r="D10" s="12">
        <v>63.61</v>
      </c>
      <c r="E10" s="12">
        <v>61.79</v>
      </c>
      <c r="F10" s="12">
        <v>62.43</v>
      </c>
      <c r="G10" s="13">
        <f t="shared" si="0"/>
        <v>187.83</v>
      </c>
      <c r="J10" s="22"/>
      <c r="K10" s="17" t="s">
        <v>229</v>
      </c>
      <c r="L10" s="28">
        <f>DMAX(B$3:G$50,"10m",CleverBits!E$9:E$10)</f>
        <v>78.06</v>
      </c>
      <c r="M10" s="17" t="str">
        <f>+INDEX(B$4:B$50,MATCH(L10,E$4:E$50,0),1)</f>
        <v>Cooper, I</v>
      </c>
      <c r="N10" s="23"/>
    </row>
    <row r="11" spans="2:14" ht="15">
      <c r="B11" s="4" t="s">
        <v>32</v>
      </c>
      <c r="C11" s="5" t="s">
        <v>26</v>
      </c>
      <c r="D11" s="12">
        <v>65.04</v>
      </c>
      <c r="E11" s="12">
        <v>63.97</v>
      </c>
      <c r="F11" s="12">
        <v>58.02</v>
      </c>
      <c r="G11" s="13">
        <f t="shared" si="0"/>
        <v>187.03</v>
      </c>
      <c r="J11" s="22"/>
      <c r="K11" s="17" t="s">
        <v>230</v>
      </c>
      <c r="L11" s="28">
        <f>DMAX(B$3:G$50,"10m",CleverBits!F$9:F$10)</f>
        <v>68.96</v>
      </c>
      <c r="M11" s="17" t="str">
        <f>+INDEX(B$4:B$50,MATCH(L11,E$4:E$50,0),1)</f>
        <v>Hemsworth, M</v>
      </c>
      <c r="N11" s="23"/>
    </row>
    <row r="12" spans="2:14" ht="15">
      <c r="B12" s="4" t="s">
        <v>51</v>
      </c>
      <c r="C12" s="5" t="s">
        <v>26</v>
      </c>
      <c r="D12" s="12">
        <v>72.19</v>
      </c>
      <c r="E12" s="12">
        <v>73.71</v>
      </c>
      <c r="F12" s="12"/>
      <c r="G12" s="13">
        <f t="shared" si="0"/>
        <v>145.89999999999998</v>
      </c>
      <c r="J12" s="22"/>
      <c r="K12" s="17"/>
      <c r="L12" s="28"/>
      <c r="M12" s="17"/>
      <c r="N12" s="23"/>
    </row>
    <row r="13" spans="2:14" ht="15">
      <c r="B13" s="4" t="s">
        <v>5</v>
      </c>
      <c r="C13" s="5" t="s">
        <v>26</v>
      </c>
      <c r="D13" s="12">
        <v>73.92</v>
      </c>
      <c r="E13" s="12"/>
      <c r="F13" s="12">
        <v>71.89</v>
      </c>
      <c r="G13" s="13">
        <f t="shared" si="0"/>
        <v>145.81</v>
      </c>
      <c r="J13" s="22"/>
      <c r="K13" s="17" t="s">
        <v>247</v>
      </c>
      <c r="L13" s="28">
        <f>DMAX(B$3:G$50,"half m",CleverBits!E$9:E$10)</f>
        <v>78.61</v>
      </c>
      <c r="M13" s="17" t="str">
        <f>+INDEX(B$4:B$50,MATCH(L13,F$4:F$50,0),1)</f>
        <v>Cooper, I</v>
      </c>
      <c r="N13" s="23"/>
    </row>
    <row r="14" spans="2:14" ht="15">
      <c r="B14" s="4" t="s">
        <v>38</v>
      </c>
      <c r="C14" s="5" t="s">
        <v>26</v>
      </c>
      <c r="D14" s="12">
        <v>72.07</v>
      </c>
      <c r="E14" s="12"/>
      <c r="F14" s="12">
        <v>66.49</v>
      </c>
      <c r="G14" s="13">
        <f t="shared" si="0"/>
        <v>138.56</v>
      </c>
      <c r="J14" s="22"/>
      <c r="K14" s="17" t="s">
        <v>248</v>
      </c>
      <c r="L14" s="28">
        <f>DMAX(B$3:G$50,"half m",CleverBits!F$9:F$10)</f>
        <v>75.14</v>
      </c>
      <c r="M14" s="17" t="str">
        <f>+INDEX(B$4:B$50,MATCH(L14,F$4:F$50,0),1)</f>
        <v>Bould, C</v>
      </c>
      <c r="N14" s="23"/>
    </row>
    <row r="15" spans="2:14" ht="15">
      <c r="B15" s="4" t="s">
        <v>74</v>
      </c>
      <c r="C15" s="5" t="s">
        <v>27</v>
      </c>
      <c r="D15" s="12"/>
      <c r="E15" s="12">
        <v>67.42</v>
      </c>
      <c r="F15" s="12">
        <v>67.56</v>
      </c>
      <c r="G15" s="13">
        <f t="shared" si="0"/>
        <v>134.98000000000002</v>
      </c>
      <c r="J15" s="22"/>
      <c r="K15" s="17"/>
      <c r="L15" s="28"/>
      <c r="M15" s="17"/>
      <c r="N15" s="23"/>
    </row>
    <row r="16" spans="2:14" ht="15">
      <c r="B16" s="4" t="s">
        <v>97</v>
      </c>
      <c r="C16" s="5" t="s">
        <v>27</v>
      </c>
      <c r="D16" s="12">
        <v>66.78</v>
      </c>
      <c r="E16" s="12"/>
      <c r="F16" s="12">
        <v>64.32</v>
      </c>
      <c r="G16" s="13">
        <f t="shared" si="0"/>
        <v>131.1</v>
      </c>
      <c r="J16" s="22"/>
      <c r="K16" s="17" t="s">
        <v>231</v>
      </c>
      <c r="L16" s="28">
        <f>DMAX(B$3:G$50,"Total",CleverBits!E$9:E$10)</f>
        <v>236.72000000000003</v>
      </c>
      <c r="M16" s="17" t="str">
        <f>+INDEX(B$4:B$50,MATCH(L16,G$4:G$50,0),1)</f>
        <v>Cooper, I</v>
      </c>
      <c r="N16" s="23"/>
    </row>
    <row r="17" spans="2:14" ht="15">
      <c r="B17" s="4" t="s">
        <v>25</v>
      </c>
      <c r="C17" s="5" t="s">
        <v>27</v>
      </c>
      <c r="D17" s="12">
        <v>66.68</v>
      </c>
      <c r="E17" s="12"/>
      <c r="F17" s="12">
        <v>64.21</v>
      </c>
      <c r="G17" s="13">
        <f t="shared" si="0"/>
        <v>130.89</v>
      </c>
      <c r="H17">
        <v>130.89</v>
      </c>
      <c r="J17" s="22"/>
      <c r="K17" s="17" t="s">
        <v>232</v>
      </c>
      <c r="L17" s="28">
        <f>DMAX(B$3:G$50,"Total",CleverBits!F$9:F$10)</f>
        <v>210.69</v>
      </c>
      <c r="M17" s="17" t="str">
        <f>+INDEX(B$4:B$50,MATCH(L17,G$4:G$50,0),1)</f>
        <v>Hemsworth, M</v>
      </c>
      <c r="N17" s="23"/>
    </row>
    <row r="18" spans="2:14" ht="15.75" thickBot="1">
      <c r="B18" s="4" t="s">
        <v>80</v>
      </c>
      <c r="C18" s="5" t="s">
        <v>27</v>
      </c>
      <c r="D18" s="12"/>
      <c r="E18" s="12">
        <v>64.56</v>
      </c>
      <c r="F18" s="12">
        <v>65.42</v>
      </c>
      <c r="G18" s="13">
        <f t="shared" si="0"/>
        <v>129.98000000000002</v>
      </c>
      <c r="H18">
        <v>129.38</v>
      </c>
      <c r="J18" s="24"/>
      <c r="K18" s="18"/>
      <c r="L18" s="29"/>
      <c r="M18" s="18"/>
      <c r="N18" s="25"/>
    </row>
    <row r="19" spans="2:14" ht="15">
      <c r="B19" s="4" t="s">
        <v>59</v>
      </c>
      <c r="C19" s="5" t="s">
        <v>26</v>
      </c>
      <c r="D19" s="12">
        <v>65.15</v>
      </c>
      <c r="E19" s="12"/>
      <c r="F19" s="12">
        <v>60.75</v>
      </c>
      <c r="G19" s="13">
        <f t="shared" si="0"/>
        <v>125.9</v>
      </c>
      <c r="J19" s="15"/>
      <c r="K19" s="15"/>
      <c r="L19" s="16"/>
      <c r="M19" s="15"/>
      <c r="N19" s="15"/>
    </row>
    <row r="20" spans="2:7" ht="15">
      <c r="B20" s="4" t="s">
        <v>60</v>
      </c>
      <c r="C20" s="5" t="s">
        <v>27</v>
      </c>
      <c r="D20" s="12">
        <v>60.33</v>
      </c>
      <c r="E20" s="12"/>
      <c r="F20" s="12">
        <v>56.99</v>
      </c>
      <c r="G20" s="13">
        <f t="shared" si="0"/>
        <v>117.32</v>
      </c>
    </row>
    <row r="21" spans="2:7" ht="15">
      <c r="B21" s="4" t="s">
        <v>98</v>
      </c>
      <c r="C21" s="5" t="s">
        <v>26</v>
      </c>
      <c r="D21" s="12"/>
      <c r="E21" s="12">
        <v>57.14</v>
      </c>
      <c r="F21" s="12">
        <v>59.5</v>
      </c>
      <c r="G21" s="13">
        <f t="shared" si="0"/>
        <v>116.64</v>
      </c>
    </row>
    <row r="22" spans="2:7" ht="15">
      <c r="B22" s="4" t="s">
        <v>211</v>
      </c>
      <c r="C22" s="5" t="s">
        <v>27</v>
      </c>
      <c r="D22" s="12"/>
      <c r="E22" s="12">
        <v>61.14</v>
      </c>
      <c r="F22" s="12">
        <v>53.39</v>
      </c>
      <c r="G22" s="13">
        <f t="shared" si="0"/>
        <v>114.53</v>
      </c>
    </row>
    <row r="23" spans="2:8" ht="15">
      <c r="B23" s="4" t="s">
        <v>45</v>
      </c>
      <c r="C23" s="5" t="s">
        <v>27</v>
      </c>
      <c r="D23" s="12"/>
      <c r="E23" s="12">
        <v>50.61</v>
      </c>
      <c r="F23" s="12">
        <v>51.66</v>
      </c>
      <c r="G23" s="13">
        <f t="shared" si="0"/>
        <v>102.27</v>
      </c>
      <c r="H23">
        <v>101.27</v>
      </c>
    </row>
    <row r="24" spans="2:7" ht="15">
      <c r="B24" s="4" t="s">
        <v>99</v>
      </c>
      <c r="C24" s="5" t="s">
        <v>27</v>
      </c>
      <c r="D24" s="12"/>
      <c r="E24" s="12"/>
      <c r="F24" s="12">
        <v>75.14</v>
      </c>
      <c r="G24" s="13">
        <f t="shared" si="0"/>
        <v>75.14</v>
      </c>
    </row>
    <row r="25" spans="2:7" ht="15">
      <c r="B25" s="4" t="s">
        <v>100</v>
      </c>
      <c r="C25" s="5" t="s">
        <v>26</v>
      </c>
      <c r="D25" s="12">
        <v>74.53</v>
      </c>
      <c r="E25" s="12"/>
      <c r="F25" s="12"/>
      <c r="G25" s="13">
        <f t="shared" si="0"/>
        <v>74.53</v>
      </c>
    </row>
    <row r="26" spans="2:7" ht="15">
      <c r="B26" s="4" t="s">
        <v>47</v>
      </c>
      <c r="C26" s="5" t="s">
        <v>26</v>
      </c>
      <c r="D26" s="12"/>
      <c r="E26" s="12">
        <v>72.53</v>
      </c>
      <c r="F26" s="12"/>
      <c r="G26" s="13">
        <f t="shared" si="0"/>
        <v>72.53</v>
      </c>
    </row>
    <row r="27" spans="2:7" ht="15">
      <c r="B27" s="4" t="s">
        <v>86</v>
      </c>
      <c r="C27" s="5" t="s">
        <v>26</v>
      </c>
      <c r="D27" s="12"/>
      <c r="E27" s="12">
        <v>69.81</v>
      </c>
      <c r="F27" s="12"/>
      <c r="G27" s="13">
        <f t="shared" si="0"/>
        <v>69.81</v>
      </c>
    </row>
    <row r="28" spans="2:7" ht="15">
      <c r="B28" s="4" t="s">
        <v>104</v>
      </c>
      <c r="C28" s="5" t="s">
        <v>27</v>
      </c>
      <c r="D28" s="12"/>
      <c r="E28" s="12"/>
      <c r="F28" s="12">
        <v>69.54</v>
      </c>
      <c r="G28" s="13">
        <f t="shared" si="0"/>
        <v>69.54</v>
      </c>
    </row>
    <row r="29" spans="2:7" ht="15">
      <c r="B29" s="4" t="s">
        <v>87</v>
      </c>
      <c r="C29" s="5" t="s">
        <v>26</v>
      </c>
      <c r="D29" s="12">
        <v>65.38</v>
      </c>
      <c r="E29" s="12"/>
      <c r="F29" s="12"/>
      <c r="G29" s="13">
        <f t="shared" si="0"/>
        <v>65.38</v>
      </c>
    </row>
    <row r="30" spans="2:7" ht="15">
      <c r="B30" s="4" t="s">
        <v>77</v>
      </c>
      <c r="C30" s="5" t="s">
        <v>26</v>
      </c>
      <c r="D30" s="12"/>
      <c r="E30" s="12">
        <v>64.78</v>
      </c>
      <c r="F30" s="12"/>
      <c r="G30" s="13">
        <f t="shared" si="0"/>
        <v>64.78</v>
      </c>
    </row>
    <row r="31" spans="2:7" ht="15">
      <c r="B31" s="4" t="s">
        <v>101</v>
      </c>
      <c r="C31" s="5" t="s">
        <v>26</v>
      </c>
      <c r="D31" s="12"/>
      <c r="E31" s="12">
        <v>64.14</v>
      </c>
      <c r="F31" s="12"/>
      <c r="G31" s="13">
        <f t="shared" si="0"/>
        <v>64.14</v>
      </c>
    </row>
    <row r="32" spans="2:7" ht="15">
      <c r="B32" s="4" t="s">
        <v>81</v>
      </c>
      <c r="C32" s="5" t="s">
        <v>27</v>
      </c>
      <c r="D32" s="12">
        <v>62.41</v>
      </c>
      <c r="E32" s="12"/>
      <c r="F32" s="12"/>
      <c r="G32" s="13">
        <f t="shared" si="0"/>
        <v>62.41</v>
      </c>
    </row>
    <row r="33" spans="2:7" ht="15">
      <c r="B33" s="4" t="s">
        <v>36</v>
      </c>
      <c r="C33" s="5" t="s">
        <v>26</v>
      </c>
      <c r="D33" s="12">
        <v>61.19</v>
      </c>
      <c r="E33" s="12"/>
      <c r="F33" s="12"/>
      <c r="G33" s="13">
        <f t="shared" si="0"/>
        <v>61.19</v>
      </c>
    </row>
    <row r="34" spans="2:7" ht="15">
      <c r="B34" s="4" t="s">
        <v>95</v>
      </c>
      <c r="C34" s="5" t="s">
        <v>26</v>
      </c>
      <c r="D34" s="12">
        <v>59.63</v>
      </c>
      <c r="E34" s="12"/>
      <c r="F34" s="12"/>
      <c r="G34" s="13">
        <f t="shared" si="0"/>
        <v>59.63</v>
      </c>
    </row>
    <row r="35" spans="2:7" ht="15">
      <c r="B35" s="4" t="s">
        <v>102</v>
      </c>
      <c r="C35" s="5" t="s">
        <v>26</v>
      </c>
      <c r="D35" s="12"/>
      <c r="E35" s="12"/>
      <c r="F35" s="12">
        <v>59.58</v>
      </c>
      <c r="G35" s="13">
        <f t="shared" si="0"/>
        <v>59.58</v>
      </c>
    </row>
    <row r="36" spans="2:7" ht="15">
      <c r="B36" s="4" t="s">
        <v>70</v>
      </c>
      <c r="C36" s="5" t="s">
        <v>27</v>
      </c>
      <c r="D36" s="12"/>
      <c r="E36" s="12">
        <v>59.42</v>
      </c>
      <c r="F36" s="12"/>
      <c r="G36" s="13">
        <f t="shared" si="0"/>
        <v>59.42</v>
      </c>
    </row>
    <row r="37" spans="2:7" ht="15">
      <c r="B37" s="4" t="s">
        <v>82</v>
      </c>
      <c r="C37" s="5" t="s">
        <v>26</v>
      </c>
      <c r="D37" s="12"/>
      <c r="E37" s="12"/>
      <c r="F37" s="12">
        <v>56.96</v>
      </c>
      <c r="G37" s="13">
        <f t="shared" si="0"/>
        <v>56.96</v>
      </c>
    </row>
    <row r="38" spans="2:7" ht="15">
      <c r="B38" s="4" t="s">
        <v>37</v>
      </c>
      <c r="C38" s="5" t="s">
        <v>26</v>
      </c>
      <c r="D38" s="12">
        <v>57.27</v>
      </c>
      <c r="E38" s="12"/>
      <c r="F38" s="12"/>
      <c r="G38" s="13">
        <f t="shared" si="0"/>
        <v>57.27</v>
      </c>
    </row>
    <row r="39" spans="2:7" ht="15">
      <c r="B39" s="4" t="s">
        <v>103</v>
      </c>
      <c r="C39" s="5" t="s">
        <v>26</v>
      </c>
      <c r="D39" s="12"/>
      <c r="E39" s="12"/>
      <c r="F39" s="12">
        <v>53.02</v>
      </c>
      <c r="G39" s="13">
        <f t="shared" si="0"/>
        <v>53.02</v>
      </c>
    </row>
    <row r="40" spans="2:7" ht="15">
      <c r="B40" s="4" t="s">
        <v>90</v>
      </c>
      <c r="C40" s="5" t="s">
        <v>27</v>
      </c>
      <c r="D40" s="12"/>
      <c r="E40" s="12">
        <v>51.92</v>
      </c>
      <c r="F40" s="12"/>
      <c r="G40" s="13">
        <f t="shared" si="0"/>
        <v>51.92</v>
      </c>
    </row>
    <row r="41" spans="2:7" ht="15">
      <c r="B41" s="4"/>
      <c r="C41" s="5"/>
      <c r="D41" s="12"/>
      <c r="E41" s="12"/>
      <c r="F41" s="12"/>
      <c r="G41" s="13">
        <f t="shared" si="0"/>
        <v>0</v>
      </c>
    </row>
    <row r="42" spans="2:7" ht="15">
      <c r="B42" s="4"/>
      <c r="C42" s="5"/>
      <c r="D42" s="12"/>
      <c r="E42" s="12"/>
      <c r="F42" s="12"/>
      <c r="G42" s="13">
        <f t="shared" si="0"/>
        <v>0</v>
      </c>
    </row>
    <row r="43" spans="4:7" ht="15">
      <c r="D43" s="13"/>
      <c r="E43" s="13"/>
      <c r="F43" s="13"/>
      <c r="G43" s="13">
        <f t="shared" si="0"/>
        <v>0</v>
      </c>
    </row>
    <row r="44" spans="4:7" ht="15">
      <c r="D44" s="13"/>
      <c r="E44" s="13"/>
      <c r="F44" s="13"/>
      <c r="G44" s="13">
        <f t="shared" si="0"/>
        <v>0</v>
      </c>
    </row>
    <row r="45" spans="4:7" ht="15">
      <c r="D45" s="13"/>
      <c r="E45" s="13"/>
      <c r="F45" s="13"/>
      <c r="G45" s="13">
        <f t="shared" si="0"/>
        <v>0</v>
      </c>
    </row>
    <row r="46" spans="4:7" ht="15">
      <c r="D46" s="13"/>
      <c r="E46" s="13"/>
      <c r="F46" s="13"/>
      <c r="G46" s="13">
        <f t="shared" si="0"/>
        <v>0</v>
      </c>
    </row>
    <row r="47" spans="4:7" ht="15">
      <c r="D47" s="13"/>
      <c r="E47" s="13"/>
      <c r="F47" s="13"/>
      <c r="G47" s="13">
        <f t="shared" si="0"/>
        <v>0</v>
      </c>
    </row>
    <row r="48" spans="4:7" ht="15">
      <c r="D48" s="13"/>
      <c r="E48" s="13"/>
      <c r="F48" s="13"/>
      <c r="G48" s="13">
        <f t="shared" si="0"/>
        <v>0</v>
      </c>
    </row>
    <row r="49" spans="4:7" ht="15">
      <c r="D49" s="13"/>
      <c r="E49" s="13"/>
      <c r="F49" s="13"/>
      <c r="G49" s="13">
        <f t="shared" si="0"/>
        <v>0</v>
      </c>
    </row>
    <row r="50" spans="4:7" ht="15">
      <c r="D50" s="13"/>
      <c r="E50" s="13"/>
      <c r="F50" s="13"/>
      <c r="G50" s="13">
        <f t="shared" si="0"/>
        <v>0</v>
      </c>
    </row>
  </sheetData>
  <sheetProtection/>
  <mergeCells count="2">
    <mergeCell ref="A1:H1"/>
    <mergeCell ref="K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Rix</dc:creator>
  <cp:keywords/>
  <dc:description/>
  <cp:lastModifiedBy>Rix</cp:lastModifiedBy>
  <dcterms:created xsi:type="dcterms:W3CDTF">2010-08-23T14:10:57Z</dcterms:created>
  <dcterms:modified xsi:type="dcterms:W3CDTF">2014-07-08T16:17:42Z</dcterms:modified>
  <cp:category/>
  <cp:version/>
  <cp:contentType/>
  <cp:contentStatus/>
</cp:coreProperties>
</file>